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 Kaspi\Desktop\DARP on a Cycle\Revision 2\"/>
    </mc:Choice>
  </mc:AlternateContent>
  <bookViews>
    <workbookView xWindow="0" yWindow="0" windowWidth="19200" windowHeight="6930" activeTab="1"/>
  </bookViews>
  <sheets>
    <sheet name="T-test - Renmark" sheetId="5" r:id="rId1"/>
    <sheet name="T-test artificial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5" l="1"/>
  <c r="R11" i="5"/>
  <c r="P14" i="5"/>
  <c r="Q23" i="6"/>
  <c r="R23" i="6" s="1"/>
  <c r="S23" i="6"/>
  <c r="T23" i="6" s="1"/>
  <c r="Q24" i="6"/>
  <c r="R24" i="6" s="1"/>
  <c r="S24" i="6"/>
  <c r="T24" i="6" s="1"/>
  <c r="Q25" i="6"/>
  <c r="R25" i="6" s="1"/>
  <c r="S25" i="6"/>
  <c r="T25" i="6"/>
  <c r="Q26" i="6"/>
  <c r="R26" i="6" s="1"/>
  <c r="S26" i="6"/>
  <c r="T26" i="6" s="1"/>
  <c r="Q27" i="6"/>
  <c r="R27" i="6" s="1"/>
  <c r="S27" i="6"/>
  <c r="T27" i="6"/>
  <c r="Q28" i="6"/>
  <c r="R28" i="6" s="1"/>
  <c r="S28" i="6"/>
  <c r="T28" i="6" s="1"/>
  <c r="Q29" i="6"/>
  <c r="R29" i="6" s="1"/>
  <c r="S29" i="6"/>
  <c r="T29" i="6" s="1"/>
  <c r="Q30" i="6"/>
  <c r="R30" i="6" s="1"/>
  <c r="S30" i="6"/>
  <c r="T30" i="6" s="1"/>
  <c r="Q31" i="6"/>
  <c r="R31" i="6" s="1"/>
  <c r="S31" i="6"/>
  <c r="T31" i="6"/>
  <c r="Q32" i="6"/>
  <c r="R32" i="6" s="1"/>
  <c r="S32" i="6"/>
  <c r="T32" i="6" s="1"/>
  <c r="P26" i="6"/>
  <c r="O23" i="6"/>
  <c r="P23" i="6" s="1"/>
  <c r="O24" i="6"/>
  <c r="P24" i="6" s="1"/>
  <c r="O25" i="6"/>
  <c r="P25" i="6" s="1"/>
  <c r="O26" i="6"/>
  <c r="O27" i="6"/>
  <c r="P27" i="6" s="1"/>
  <c r="O28" i="6"/>
  <c r="P28" i="6" s="1"/>
  <c r="O29" i="6"/>
  <c r="P29" i="6" s="1"/>
  <c r="O30" i="6"/>
  <c r="P30" i="6" s="1"/>
  <c r="O31" i="6"/>
  <c r="P31" i="6" s="1"/>
  <c r="O32" i="6"/>
  <c r="P32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29" i="6"/>
  <c r="N29" i="6" s="1"/>
  <c r="M30" i="6"/>
  <c r="N30" i="6" s="1"/>
  <c r="M31" i="6"/>
  <c r="N31" i="6" s="1"/>
  <c r="M32" i="6"/>
  <c r="N32" i="6" s="1"/>
  <c r="R19" i="6"/>
  <c r="M3" i="6"/>
  <c r="N3" i="6" s="1"/>
  <c r="S4" i="6"/>
  <c r="T4" i="6" s="1"/>
  <c r="S5" i="6"/>
  <c r="T5" i="6" s="1"/>
  <c r="S6" i="6"/>
  <c r="T6" i="6" s="1"/>
  <c r="S7" i="6"/>
  <c r="T7" i="6" s="1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3" i="6"/>
  <c r="T3" i="6" s="1"/>
  <c r="Q4" i="6"/>
  <c r="R4" i="6" s="1"/>
  <c r="Q5" i="6"/>
  <c r="R5" i="6" s="1"/>
  <c r="Q6" i="6"/>
  <c r="R6" i="6" s="1"/>
  <c r="Q7" i="6"/>
  <c r="R7" i="6" s="1"/>
  <c r="Q8" i="6"/>
  <c r="R8" i="6" s="1"/>
  <c r="Q9" i="6"/>
  <c r="R9" i="6" s="1"/>
  <c r="Q10" i="6"/>
  <c r="R10" i="6" s="1"/>
  <c r="Q11" i="6"/>
  <c r="R11" i="6" s="1"/>
  <c r="Q12" i="6"/>
  <c r="R12" i="6" s="1"/>
  <c r="Q13" i="6"/>
  <c r="R13" i="6" s="1"/>
  <c r="Q14" i="6"/>
  <c r="R14" i="6" s="1"/>
  <c r="Q15" i="6"/>
  <c r="R15" i="6" s="1"/>
  <c r="Q16" i="6"/>
  <c r="R16" i="6" s="1"/>
  <c r="Q17" i="6"/>
  <c r="R17" i="6" s="1"/>
  <c r="Q18" i="6"/>
  <c r="R18" i="6" s="1"/>
  <c r="Q19" i="6"/>
  <c r="Q20" i="6"/>
  <c r="R20" i="6" s="1"/>
  <c r="Q21" i="6"/>
  <c r="R21" i="6" s="1"/>
  <c r="Q22" i="6"/>
  <c r="R22" i="6" s="1"/>
  <c r="Q3" i="6"/>
  <c r="R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3" i="6"/>
  <c r="P3" i="6" s="1"/>
  <c r="M4" i="6"/>
  <c r="N4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S4" i="5"/>
  <c r="T4" i="5" s="1"/>
  <c r="S5" i="5"/>
  <c r="T5" i="5" s="1"/>
  <c r="S6" i="5"/>
  <c r="T6" i="5" s="1"/>
  <c r="S7" i="5"/>
  <c r="T7" i="5" s="1"/>
  <c r="S8" i="5"/>
  <c r="T8" i="5" s="1"/>
  <c r="S9" i="5"/>
  <c r="T9" i="5" s="1"/>
  <c r="S10" i="5"/>
  <c r="T10" i="5" s="1"/>
  <c r="S11" i="5"/>
  <c r="T11" i="5" s="1"/>
  <c r="S12" i="5"/>
  <c r="T12" i="5" s="1"/>
  <c r="S13" i="5"/>
  <c r="S14" i="5"/>
  <c r="S15" i="5"/>
  <c r="S16" i="5"/>
  <c r="S17" i="5"/>
  <c r="S18" i="5"/>
  <c r="S19" i="5"/>
  <c r="S20" i="5"/>
  <c r="S21" i="5"/>
  <c r="S22" i="5"/>
  <c r="S3" i="5"/>
  <c r="T3" i="5" s="1"/>
  <c r="Q4" i="5"/>
  <c r="R4" i="5" s="1"/>
  <c r="Q5" i="5"/>
  <c r="R5" i="5" s="1"/>
  <c r="Q6" i="5"/>
  <c r="R6" i="5" s="1"/>
  <c r="Q7" i="5"/>
  <c r="R7" i="5" s="1"/>
  <c r="Q8" i="5"/>
  <c r="R8" i="5" s="1"/>
  <c r="Q9" i="5"/>
  <c r="R9" i="5" s="1"/>
  <c r="Q10" i="5"/>
  <c r="Q11" i="5"/>
  <c r="Q12" i="5"/>
  <c r="R12" i="5" s="1"/>
  <c r="Q13" i="5"/>
  <c r="R13" i="5" s="1"/>
  <c r="Q14" i="5"/>
  <c r="R14" i="5" s="1"/>
  <c r="Q15" i="5"/>
  <c r="R15" i="5" s="1"/>
  <c r="Q16" i="5"/>
  <c r="R16" i="5" s="1"/>
  <c r="Q17" i="5"/>
  <c r="R17" i="5" s="1"/>
  <c r="Q18" i="5"/>
  <c r="R18" i="5" s="1"/>
  <c r="Q19" i="5"/>
  <c r="R19" i="5" s="1"/>
  <c r="Q20" i="5"/>
  <c r="R20" i="5" s="1"/>
  <c r="Q21" i="5"/>
  <c r="R21" i="5" s="1"/>
  <c r="Q22" i="5"/>
  <c r="R22" i="5" s="1"/>
  <c r="Q3" i="5"/>
  <c r="R3" i="5" s="1"/>
  <c r="O4" i="5"/>
  <c r="P4" i="5" s="1"/>
  <c r="O5" i="5"/>
  <c r="P5" i="5" s="1"/>
  <c r="O6" i="5"/>
  <c r="P6" i="5" s="1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3" i="5"/>
  <c r="P3" i="5" s="1"/>
  <c r="M4" i="5"/>
  <c r="N4" i="5" s="1"/>
  <c r="M5" i="5"/>
  <c r="N5" i="5" s="1"/>
  <c r="M6" i="5"/>
  <c r="N6" i="5" s="1"/>
  <c r="M7" i="5"/>
  <c r="N7" i="5" s="1"/>
  <c r="M8" i="5"/>
  <c r="N8" i="5" s="1"/>
  <c r="M9" i="5"/>
  <c r="N9" i="5" s="1"/>
  <c r="M10" i="5"/>
  <c r="N10" i="5" s="1"/>
  <c r="M11" i="5"/>
  <c r="N11" i="5" s="1"/>
  <c r="M12" i="5"/>
  <c r="N12" i="5" s="1"/>
  <c r="M13" i="5"/>
  <c r="N13" i="5" s="1"/>
  <c r="M14" i="5"/>
  <c r="N14" i="5" s="1"/>
  <c r="M15" i="5"/>
  <c r="N15" i="5" s="1"/>
  <c r="M16" i="5"/>
  <c r="N16" i="5" s="1"/>
  <c r="M17" i="5"/>
  <c r="N17" i="5" s="1"/>
  <c r="M18" i="5"/>
  <c r="N18" i="5" s="1"/>
  <c r="M19" i="5"/>
  <c r="N19" i="5" s="1"/>
  <c r="M20" i="5"/>
  <c r="N20" i="5" s="1"/>
  <c r="M21" i="5"/>
  <c r="N21" i="5" s="1"/>
  <c r="M22" i="5"/>
  <c r="N22" i="5" s="1"/>
  <c r="M3" i="5"/>
  <c r="N3" i="5" s="1"/>
</calcChain>
</file>

<file path=xl/sharedStrings.xml><?xml version="1.0" encoding="utf-8"?>
<sst xmlns="http://schemas.openxmlformats.org/spreadsheetml/2006/main" count="104" uniqueCount="67">
  <si>
    <t>Obj</t>
  </si>
  <si>
    <t>StDev</t>
  </si>
  <si>
    <t>renmark100_0.txt</t>
  </si>
  <si>
    <t>renmark100_1.txt</t>
  </si>
  <si>
    <t>renmark100_2.txt</t>
  </si>
  <si>
    <t>renmark100_3.txt</t>
  </si>
  <si>
    <t>renmark100_4.txt</t>
  </si>
  <si>
    <t>renmark100_5.txt</t>
  </si>
  <si>
    <t>renmark100_6.txt</t>
  </si>
  <si>
    <t>renmark100_7.txt</t>
  </si>
  <si>
    <t>renmark100_8.txt</t>
  </si>
  <si>
    <t>renmark100_9.txt</t>
  </si>
  <si>
    <t>earliest_possible</t>
  </si>
  <si>
    <t>latest_possible</t>
  </si>
  <si>
    <t>both_heuristics</t>
  </si>
  <si>
    <t>renmark300_0.txt</t>
  </si>
  <si>
    <t>renmark300_1.txt</t>
  </si>
  <si>
    <t>renmark300_2.txt</t>
  </si>
  <si>
    <t>renmark300_3.txt</t>
  </si>
  <si>
    <t>renmark300_4.txt</t>
  </si>
  <si>
    <t>renmark300_5.txt</t>
  </si>
  <si>
    <t>renmark300_6.txt</t>
  </si>
  <si>
    <t>renmark300_7.txt</t>
  </si>
  <si>
    <t>renmark300_8.txt</t>
  </si>
  <si>
    <t>renmark300_9.txt</t>
  </si>
  <si>
    <t>b25_0.txt</t>
  </si>
  <si>
    <t>b25_1.txt</t>
  </si>
  <si>
    <t>b25_2.txt</t>
  </si>
  <si>
    <t>b25_3.txt</t>
  </si>
  <si>
    <t>b25_4.txt</t>
  </si>
  <si>
    <t>b25_5.txt</t>
  </si>
  <si>
    <t>b25_6.txt</t>
  </si>
  <si>
    <t>b25_7.txt</t>
  </si>
  <si>
    <t>b25_8.txt</t>
  </si>
  <si>
    <t>b25_9.txt</t>
  </si>
  <si>
    <t>b50_0.txt</t>
  </si>
  <si>
    <t>b50_1.txt</t>
  </si>
  <si>
    <t>b50_2.txt</t>
  </si>
  <si>
    <t>b50_3.txt</t>
  </si>
  <si>
    <t>b50_4.txt</t>
  </si>
  <si>
    <t>b50_5.txt</t>
  </si>
  <si>
    <t>b50_6.txt</t>
  </si>
  <si>
    <t>b50_7.txt</t>
  </si>
  <si>
    <t>b50_8.txt</t>
  </si>
  <si>
    <t>b50_9.txt</t>
  </si>
  <si>
    <t>b75_0.txt</t>
  </si>
  <si>
    <t>b75_1.txt</t>
  </si>
  <si>
    <t>b75_2.txt</t>
  </si>
  <si>
    <t>b75_3.txt</t>
  </si>
  <si>
    <t>b75_4.txt</t>
  </si>
  <si>
    <t>b75_5.txt</t>
  </si>
  <si>
    <t>b75_6.txt</t>
  </si>
  <si>
    <t>b75_7.txt</t>
  </si>
  <si>
    <t>b75_8.txt</t>
  </si>
  <si>
    <t>b75_9.txt</t>
  </si>
  <si>
    <t>DP</t>
  </si>
  <si>
    <t>LP</t>
  </si>
  <si>
    <t>DP-Earliest</t>
  </si>
  <si>
    <t>V</t>
  </si>
  <si>
    <t>P-value</t>
  </si>
  <si>
    <t>Earliest-DP</t>
  </si>
  <si>
    <t>Latest-DP</t>
  </si>
  <si>
    <t>Latest-Earliest</t>
  </si>
  <si>
    <t>Both-Earliest</t>
  </si>
  <si>
    <t>LP-Earliest</t>
  </si>
  <si>
    <t>Both-DP</t>
  </si>
  <si>
    <t>LP-DP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</si>
</sst>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Border="1" applyAlignment="1">
      <alignment horizontal="center"/>
    </xf>
    <xf numFmtId="0" fontId="0" fillId="0" borderId="4" xfId="0" applyFill="1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W27" sqref="W27"/>
    </sheetView>
  </sheetViews>
  <sheetFormatPr defaultRowHeight="14.5" x14ac:dyDescent="0.35"/>
  <cols>
    <col min="1" max="1" width="17.453125" customWidth="1"/>
    <col min="4" max="4" width="14.81640625" bestFit="1" customWidth="1"/>
    <col min="6" max="6" width="13.26953125" bestFit="1" customWidth="1"/>
    <col min="8" max="8" width="13.7265625" bestFit="1" customWidth="1"/>
    <col min="10" max="10" width="9.36328125" bestFit="1" customWidth="1"/>
    <col min="11" max="11" width="8.81640625" bestFit="1" customWidth="1"/>
    <col min="13" max="13" width="9.81640625" bestFit="1" customWidth="1"/>
    <col min="14" max="14" width="10.453125" customWidth="1"/>
    <col min="16" max="16" width="11.81640625" bestFit="1" customWidth="1"/>
  </cols>
  <sheetData>
    <row r="1" spans="1:20" ht="15" thickBot="1" x14ac:dyDescent="0.4">
      <c r="B1" t="s">
        <v>55</v>
      </c>
      <c r="D1" s="5" t="s">
        <v>12</v>
      </c>
      <c r="F1" s="5" t="s">
        <v>13</v>
      </c>
      <c r="H1" s="5" t="s">
        <v>14</v>
      </c>
      <c r="J1" t="s">
        <v>56</v>
      </c>
      <c r="M1" t="s">
        <v>57</v>
      </c>
      <c r="O1" t="s">
        <v>62</v>
      </c>
      <c r="Q1" t="s">
        <v>63</v>
      </c>
      <c r="S1" t="s">
        <v>64</v>
      </c>
    </row>
    <row r="2" spans="1:20" ht="15" thickBot="1" x14ac:dyDescent="0.4">
      <c r="B2" s="1" t="s">
        <v>0</v>
      </c>
      <c r="C2" s="2" t="s">
        <v>1</v>
      </c>
      <c r="D2" s="1" t="s">
        <v>0</v>
      </c>
      <c r="E2" s="2" t="s">
        <v>1</v>
      </c>
      <c r="F2" s="1" t="s">
        <v>0</v>
      </c>
      <c r="G2" s="2" t="s">
        <v>1</v>
      </c>
      <c r="H2" s="1" t="s">
        <v>0</v>
      </c>
      <c r="I2" s="2" t="s">
        <v>1</v>
      </c>
      <c r="J2" s="1" t="s">
        <v>0</v>
      </c>
      <c r="K2" s="2" t="s">
        <v>1</v>
      </c>
      <c r="M2" t="s">
        <v>58</v>
      </c>
      <c r="N2" t="s">
        <v>59</v>
      </c>
      <c r="O2" t="s">
        <v>58</v>
      </c>
      <c r="P2" t="s">
        <v>59</v>
      </c>
      <c r="Q2" t="s">
        <v>58</v>
      </c>
      <c r="R2" t="s">
        <v>59</v>
      </c>
      <c r="S2" t="s">
        <v>58</v>
      </c>
      <c r="T2" t="s">
        <v>59</v>
      </c>
    </row>
    <row r="3" spans="1:20" x14ac:dyDescent="0.35">
      <c r="A3" s="3" t="s">
        <v>2</v>
      </c>
      <c r="B3" s="10">
        <v>79.775000000000006</v>
      </c>
      <c r="C3" s="10">
        <v>3.4013273552801984</v>
      </c>
      <c r="D3" s="10">
        <v>79.02</v>
      </c>
      <c r="E3" s="10">
        <v>1.1353413583592704</v>
      </c>
      <c r="F3" s="10">
        <v>90.135000000000005</v>
      </c>
      <c r="G3" s="10">
        <v>0.93453791314792489</v>
      </c>
      <c r="H3" s="10">
        <v>80.050000000000011</v>
      </c>
      <c r="I3" s="10">
        <v>1.4936904334925838</v>
      </c>
      <c r="J3" s="10">
        <v>98.764999999999986</v>
      </c>
      <c r="K3" s="10">
        <v>10.473300710749205</v>
      </c>
      <c r="M3" s="9">
        <f>ROUNDDOWN((E3^2/10+C3^2/10)^2/(((E3^2/10)^2)/9+((C3^2/10)^2)/9),0)</f>
        <v>10</v>
      </c>
      <c r="N3">
        <f>_xlfn.T.DIST.RT(((B3-D3))/SQRT(E3^2/10+C3^2/10),M3)</f>
        <v>0.2602927723537638</v>
      </c>
      <c r="O3" s="9">
        <f>ROUNDDOWN((E3^2/10+G3^2/10)^2/(((E3^2/10)^2)/9+((G3^2/10)^2)/9),0)</f>
        <v>17</v>
      </c>
      <c r="P3">
        <f>_xlfn.T.DIST.RT((F3-D3)/SQRT(E3^2/10+G3^2/10),O3)</f>
        <v>7.9799233098286775E-15</v>
      </c>
      <c r="Q3" s="9">
        <f>ROUNDDOWN((E3^2/10+I3^2/10)^2/(((E3^2/10)^2)/9+((I3^2/10)^2)/9),0)</f>
        <v>16</v>
      </c>
      <c r="R3">
        <f>_xlfn.T.DIST.RT((H3-D3)/SQRT(E3^2/10+I3^2/10),Q3)</f>
        <v>5.0885151770714038E-2</v>
      </c>
      <c r="S3" s="9">
        <f>ROUNDDOWN((E3^2/10+K3^2/10)^2/(((E3^2/10)^2)/9+((K3^2/10)^2)/9),0)</f>
        <v>9</v>
      </c>
      <c r="T3">
        <f>_xlfn.T.DIST.RT((J3-D3)/SQRT(E3^2/10+K3^2/10),S3)</f>
        <v>1.1076784461745091E-4</v>
      </c>
    </row>
    <row r="4" spans="1:20" x14ac:dyDescent="0.35">
      <c r="A4" s="4" t="s">
        <v>3</v>
      </c>
      <c r="B4" s="10">
        <v>113.66000000000001</v>
      </c>
      <c r="C4" s="10">
        <v>2.8355677464030666</v>
      </c>
      <c r="D4" s="10">
        <v>113.215</v>
      </c>
      <c r="E4" s="10">
        <v>1.615901880958543</v>
      </c>
      <c r="F4" s="10">
        <v>120.23499999999999</v>
      </c>
      <c r="G4" s="10">
        <v>2.3043497516175799</v>
      </c>
      <c r="H4" s="10">
        <v>114.15</v>
      </c>
      <c r="I4" s="10">
        <v>2.1730674684005109</v>
      </c>
      <c r="J4" s="10">
        <v>139.79500000000002</v>
      </c>
      <c r="K4" s="10">
        <v>13.524267283500199</v>
      </c>
      <c r="M4" s="9">
        <f t="shared" ref="M4:M22" si="0">ROUNDDOWN((E4^2/10+C4^2/10)^2/(((E4^2/10)^2)/9+((C4^2/10)^2)/9),0)</f>
        <v>14</v>
      </c>
      <c r="N4">
        <f t="shared" ref="N4:N22" si="1">_xlfn.T.DIST.RT(((B4-D4))/SQRT(E4^2/10+C4^2/10),M4)</f>
        <v>0.33645338030676863</v>
      </c>
      <c r="O4" s="9">
        <f t="shared" ref="O4:O22" si="2">ROUNDDOWN((E4^2/10+G4^2/10)^2/(((E4^2/10)^2)/9+((G4^2/10)^2)/9),0)</f>
        <v>16</v>
      </c>
      <c r="P4">
        <f t="shared" ref="P4:P22" si="3">_xlfn.T.DIST.RT((F4-D4)/SQRT(E4^2/10+G4^2/10),O4)</f>
        <v>3.3300454728239995E-7</v>
      </c>
      <c r="Q4" s="9">
        <f t="shared" ref="Q4:Q22" si="4">ROUNDDOWN((E4^2/10+I4^2/10)^2/(((E4^2/10)^2)/9+((I4^2/10)^2)/9),0)</f>
        <v>16</v>
      </c>
      <c r="R4">
        <f t="shared" ref="R4:R22" si="5">_xlfn.T.DIST.RT((H4-D4)/SQRT(E4^2/10+I4^2/10),Q4)</f>
        <v>0.14553551535038101</v>
      </c>
      <c r="S4" s="9">
        <f t="shared" ref="S4:S22" si="6">ROUNDDOWN((E4^2/10+K4^2/10)^2/(((E4^2/10)^2)/9+((K4^2/10)^2)/9),0)</f>
        <v>9</v>
      </c>
      <c r="T4">
        <f t="shared" ref="T4:T12" si="7">_xlfn.T.DIST.RT((J4-D4)/SQRT(E4^2/10+K4^2/10),S4)</f>
        <v>8.2240691679583304E-5</v>
      </c>
    </row>
    <row r="5" spans="1:20" x14ac:dyDescent="0.35">
      <c r="A5" s="4" t="s">
        <v>4</v>
      </c>
      <c r="B5" s="10">
        <v>97.055000000000007</v>
      </c>
      <c r="C5" s="10">
        <v>2.9805340684736263</v>
      </c>
      <c r="D5" s="10">
        <v>95.97</v>
      </c>
      <c r="E5" s="10">
        <v>0.90866202004173002</v>
      </c>
      <c r="F5" s="10">
        <v>103.16</v>
      </c>
      <c r="G5" s="10">
        <v>2.3266332375824819</v>
      </c>
      <c r="H5" s="10">
        <v>97.185000000000002</v>
      </c>
      <c r="I5" s="10">
        <v>1.1659640741557991</v>
      </c>
      <c r="J5" s="10">
        <v>113.22499999999999</v>
      </c>
      <c r="K5" s="10">
        <v>5.6571120429655757</v>
      </c>
      <c r="M5" s="9">
        <f t="shared" si="0"/>
        <v>10</v>
      </c>
      <c r="N5">
        <f t="shared" si="1"/>
        <v>0.14831985247090343</v>
      </c>
      <c r="O5" s="9">
        <f t="shared" si="2"/>
        <v>11</v>
      </c>
      <c r="P5">
        <f t="shared" si="3"/>
        <v>9.3771468470339939E-7</v>
      </c>
      <c r="Q5" s="9">
        <f t="shared" si="4"/>
        <v>16</v>
      </c>
      <c r="R5">
        <f t="shared" si="5"/>
        <v>9.6864767328885427E-3</v>
      </c>
      <c r="S5" s="9">
        <f t="shared" si="6"/>
        <v>9</v>
      </c>
      <c r="T5">
        <f t="shared" si="7"/>
        <v>2.6824436572329521E-6</v>
      </c>
    </row>
    <row r="6" spans="1:20" x14ac:dyDescent="0.35">
      <c r="A6" s="4" t="s">
        <v>5</v>
      </c>
      <c r="B6" s="10">
        <v>98.935000000000002</v>
      </c>
      <c r="C6" s="10">
        <v>1.6796246273761666</v>
      </c>
      <c r="D6" s="10">
        <v>99.684999999999988</v>
      </c>
      <c r="E6" s="10">
        <v>1.3335520653926294</v>
      </c>
      <c r="F6" s="10">
        <v>104.55500000000002</v>
      </c>
      <c r="G6" s="10">
        <v>1.4174409648670281</v>
      </c>
      <c r="H6" s="10">
        <v>100.22499999999999</v>
      </c>
      <c r="I6" s="10">
        <v>0.92743673039706609</v>
      </c>
      <c r="J6" s="10">
        <v>119.26499999999999</v>
      </c>
      <c r="K6" s="10">
        <v>8.6529394491764542</v>
      </c>
      <c r="M6" s="9">
        <f t="shared" si="0"/>
        <v>17</v>
      </c>
      <c r="N6">
        <f t="shared" si="1"/>
        <v>0.85790714078148755</v>
      </c>
      <c r="O6" s="9">
        <f t="shared" si="2"/>
        <v>17</v>
      </c>
      <c r="P6">
        <f t="shared" si="3"/>
        <v>2.1164978253867695E-7</v>
      </c>
      <c r="Q6" s="9">
        <f t="shared" si="4"/>
        <v>16</v>
      </c>
      <c r="R6">
        <f t="shared" si="5"/>
        <v>0.15437650457300056</v>
      </c>
      <c r="S6" s="9">
        <f t="shared" si="6"/>
        <v>9</v>
      </c>
      <c r="T6">
        <f t="shared" si="7"/>
        <v>2.9211141656602157E-5</v>
      </c>
    </row>
    <row r="7" spans="1:20" x14ac:dyDescent="0.35">
      <c r="A7" s="4" t="s">
        <v>6</v>
      </c>
      <c r="B7" s="10">
        <v>93.059999999999988</v>
      </c>
      <c r="C7" s="10">
        <v>2.7060426210001469</v>
      </c>
      <c r="D7" s="10">
        <v>93.474999999999994</v>
      </c>
      <c r="E7" s="10">
        <v>1.166011720923898</v>
      </c>
      <c r="F7" s="10">
        <v>101.23499999999999</v>
      </c>
      <c r="G7" s="10">
        <v>2.9960205087564034</v>
      </c>
      <c r="H7" s="10">
        <v>92.204999999999998</v>
      </c>
      <c r="I7" s="10">
        <v>2.1924681677658722</v>
      </c>
      <c r="J7" s="10">
        <v>112.95</v>
      </c>
      <c r="K7" s="10">
        <v>8.6731065817143449</v>
      </c>
      <c r="M7" s="9">
        <f t="shared" si="0"/>
        <v>12</v>
      </c>
      <c r="N7">
        <f t="shared" si="1"/>
        <v>0.66801372610941079</v>
      </c>
      <c r="O7" s="9">
        <f t="shared" si="2"/>
        <v>11</v>
      </c>
      <c r="P7">
        <f t="shared" si="3"/>
        <v>5.0902282528117383E-6</v>
      </c>
      <c r="Q7" s="9">
        <f t="shared" si="4"/>
        <v>13</v>
      </c>
      <c r="R7">
        <f t="shared" si="5"/>
        <v>0.93509277806987234</v>
      </c>
      <c r="S7" s="9">
        <f t="shared" si="6"/>
        <v>9</v>
      </c>
      <c r="T7">
        <f t="shared" si="7"/>
        <v>3.0346611662773983E-5</v>
      </c>
    </row>
    <row r="8" spans="1:20" x14ac:dyDescent="0.35">
      <c r="A8" s="4" t="s">
        <v>7</v>
      </c>
      <c r="B8" s="10">
        <v>100.25000000000001</v>
      </c>
      <c r="C8" s="10">
        <v>3.541499996077635</v>
      </c>
      <c r="D8" s="10">
        <v>98.265000000000015</v>
      </c>
      <c r="E8" s="10">
        <v>1.9813084901982358</v>
      </c>
      <c r="F8" s="10">
        <v>109.55</v>
      </c>
      <c r="G8" s="10">
        <v>2.0771240801750439</v>
      </c>
      <c r="H8" s="10">
        <v>99.255000000000024</v>
      </c>
      <c r="I8" s="10">
        <v>1.4642878435896409</v>
      </c>
      <c r="J8" s="10">
        <v>119.38999999999999</v>
      </c>
      <c r="K8" s="10">
        <v>13.298575529398391</v>
      </c>
      <c r="M8" s="9">
        <f t="shared" si="0"/>
        <v>14</v>
      </c>
      <c r="N8">
        <f t="shared" si="1"/>
        <v>7.2103143754870383E-2</v>
      </c>
      <c r="O8" s="9">
        <f t="shared" si="2"/>
        <v>17</v>
      </c>
      <c r="P8">
        <f t="shared" si="3"/>
        <v>2.9237044868568862E-10</v>
      </c>
      <c r="Q8" s="9">
        <f t="shared" si="4"/>
        <v>16</v>
      </c>
      <c r="R8">
        <f t="shared" si="5"/>
        <v>0.11099673006102508</v>
      </c>
      <c r="S8" s="9">
        <f t="shared" si="6"/>
        <v>9</v>
      </c>
      <c r="T8">
        <f t="shared" si="7"/>
        <v>3.8574948870926295E-4</v>
      </c>
    </row>
    <row r="9" spans="1:20" x14ac:dyDescent="0.35">
      <c r="A9" s="4" t="s">
        <v>8</v>
      </c>
      <c r="B9" s="10">
        <v>97.72</v>
      </c>
      <c r="C9" s="10">
        <v>4.2855182494846966</v>
      </c>
      <c r="D9" s="10">
        <v>101.02499999999999</v>
      </c>
      <c r="E9" s="10">
        <v>2.4162930745718274</v>
      </c>
      <c r="F9" s="10">
        <v>105.85</v>
      </c>
      <c r="G9" s="10">
        <v>1.1503622617826619</v>
      </c>
      <c r="H9" s="10">
        <v>99.935000000000002</v>
      </c>
      <c r="I9" s="10">
        <v>3.764162146702132</v>
      </c>
      <c r="J9" s="10">
        <v>124.91500000000001</v>
      </c>
      <c r="K9" s="10">
        <v>9.2634301902095473</v>
      </c>
      <c r="M9" s="9">
        <f t="shared" si="0"/>
        <v>14</v>
      </c>
      <c r="N9">
        <f t="shared" si="1"/>
        <v>0.97403218809799985</v>
      </c>
      <c r="O9" s="9">
        <f t="shared" si="2"/>
        <v>12</v>
      </c>
      <c r="P9">
        <f t="shared" si="3"/>
        <v>4.9451675098021327E-5</v>
      </c>
      <c r="Q9" s="9">
        <f t="shared" si="4"/>
        <v>15</v>
      </c>
      <c r="R9">
        <f t="shared" si="5"/>
        <v>0.77354546169166005</v>
      </c>
      <c r="S9" s="9">
        <f t="shared" si="6"/>
        <v>10</v>
      </c>
      <c r="T9">
        <f t="shared" si="7"/>
        <v>6.6353255484008318E-6</v>
      </c>
    </row>
    <row r="10" spans="1:20" x14ac:dyDescent="0.35">
      <c r="A10" s="4" t="s">
        <v>9</v>
      </c>
      <c r="B10" s="10">
        <v>112.35999999999999</v>
      </c>
      <c r="C10" s="10">
        <v>2.7946178430856339</v>
      </c>
      <c r="D10" s="10">
        <v>117.17499999999998</v>
      </c>
      <c r="E10" s="10">
        <v>0.82234421017142056</v>
      </c>
      <c r="F10" s="10">
        <v>120.035</v>
      </c>
      <c r="G10" s="10">
        <v>1.45965178495989</v>
      </c>
      <c r="H10" s="10">
        <v>116.48499999999999</v>
      </c>
      <c r="I10" s="10">
        <v>1.524257560622893</v>
      </c>
      <c r="J10" s="10">
        <v>131.16000000000003</v>
      </c>
      <c r="K10" s="10">
        <v>11.787535789977321</v>
      </c>
      <c r="M10" s="9">
        <f t="shared" si="0"/>
        <v>10</v>
      </c>
      <c r="N10">
        <f t="shared" si="1"/>
        <v>0.99980698281128688</v>
      </c>
      <c r="O10" s="9">
        <f t="shared" si="2"/>
        <v>14</v>
      </c>
      <c r="P10">
        <f t="shared" si="3"/>
        <v>4.6948786527258943E-5</v>
      </c>
      <c r="Q10" s="9">
        <f t="shared" si="4"/>
        <v>13</v>
      </c>
      <c r="R10">
        <f t="shared" si="5"/>
        <v>0.8850631139118782</v>
      </c>
      <c r="S10" s="9">
        <f t="shared" si="6"/>
        <v>9</v>
      </c>
      <c r="T10">
        <f t="shared" si="7"/>
        <v>2.3031254057231409E-3</v>
      </c>
    </row>
    <row r="11" spans="1:20" x14ac:dyDescent="0.35">
      <c r="A11" s="4" t="s">
        <v>10</v>
      </c>
      <c r="B11" s="10">
        <v>105.53999999999999</v>
      </c>
      <c r="C11" s="10">
        <v>3.7394889728116771</v>
      </c>
      <c r="D11" s="10">
        <v>105.28500000000001</v>
      </c>
      <c r="E11" s="10">
        <v>1.1345704032792236</v>
      </c>
      <c r="F11" s="10">
        <v>110.93499999999999</v>
      </c>
      <c r="G11" s="10">
        <v>3.0974048277019506</v>
      </c>
      <c r="H11" s="10">
        <v>102.84</v>
      </c>
      <c r="I11" s="10">
        <v>2.2871379494894741</v>
      </c>
      <c r="J11" s="10">
        <v>130.80000000000001</v>
      </c>
      <c r="K11" s="10">
        <v>11.083345864654582</v>
      </c>
      <c r="M11" s="9">
        <f t="shared" si="0"/>
        <v>10</v>
      </c>
      <c r="N11">
        <f t="shared" si="1"/>
        <v>0.42032883054951564</v>
      </c>
      <c r="O11" s="9">
        <f t="shared" si="2"/>
        <v>11</v>
      </c>
      <c r="P11">
        <f t="shared" si="3"/>
        <v>1.0566454910972187E-4</v>
      </c>
      <c r="Q11" s="9">
        <f t="shared" si="4"/>
        <v>13</v>
      </c>
      <c r="R11">
        <f t="shared" si="5"/>
        <v>0.99515270540722844</v>
      </c>
      <c r="S11" s="9">
        <f t="shared" si="6"/>
        <v>9</v>
      </c>
      <c r="T11">
        <f t="shared" si="7"/>
        <v>2.4288555217700285E-5</v>
      </c>
    </row>
    <row r="12" spans="1:20" x14ac:dyDescent="0.35">
      <c r="A12" s="6" t="s">
        <v>11</v>
      </c>
      <c r="B12" s="10">
        <v>108.85999999999999</v>
      </c>
      <c r="C12" s="10">
        <v>3.8772699444618208</v>
      </c>
      <c r="D12" s="10">
        <v>108.44500000000001</v>
      </c>
      <c r="E12" s="10">
        <v>2.1764458795628534</v>
      </c>
      <c r="F12" s="10">
        <v>113.875</v>
      </c>
      <c r="G12" s="10">
        <v>1.9627432616394449</v>
      </c>
      <c r="H12" s="10">
        <v>110.07000000000001</v>
      </c>
      <c r="I12" s="10">
        <v>2.8478256813070777</v>
      </c>
      <c r="J12" s="10">
        <v>134.85999999999999</v>
      </c>
      <c r="K12" s="10">
        <v>4.4223422652606414</v>
      </c>
      <c r="M12" s="9">
        <f t="shared" si="0"/>
        <v>14</v>
      </c>
      <c r="N12">
        <f t="shared" si="1"/>
        <v>0.38610544269448821</v>
      </c>
      <c r="O12" s="9">
        <f t="shared" si="2"/>
        <v>17</v>
      </c>
      <c r="P12">
        <f t="shared" si="3"/>
        <v>9.4790615871056107E-6</v>
      </c>
      <c r="Q12" s="9">
        <f t="shared" si="4"/>
        <v>16</v>
      </c>
      <c r="R12">
        <f t="shared" si="5"/>
        <v>8.5458591208763701E-2</v>
      </c>
      <c r="S12" s="9">
        <f t="shared" si="6"/>
        <v>13</v>
      </c>
      <c r="T12">
        <f t="shared" si="7"/>
        <v>1.5179599937198049E-10</v>
      </c>
    </row>
    <row r="13" spans="1:20" x14ac:dyDescent="0.35">
      <c r="A13" s="4" t="s">
        <v>15</v>
      </c>
      <c r="B13" s="10">
        <v>367.565</v>
      </c>
      <c r="C13" s="10">
        <v>19.255447281223397</v>
      </c>
      <c r="D13" s="10">
        <v>357.69</v>
      </c>
      <c r="E13" s="10">
        <v>12.874324146231571</v>
      </c>
      <c r="F13" s="10">
        <v>372.77</v>
      </c>
      <c r="G13" s="10">
        <v>12.832038895757574</v>
      </c>
      <c r="H13" s="10">
        <v>367.685</v>
      </c>
      <c r="I13" s="10">
        <v>15.637900008206769</v>
      </c>
      <c r="M13" s="9">
        <f t="shared" si="0"/>
        <v>15</v>
      </c>
      <c r="N13">
        <f t="shared" si="1"/>
        <v>9.8805853752245057E-2</v>
      </c>
      <c r="O13" s="9">
        <f t="shared" si="2"/>
        <v>17</v>
      </c>
      <c r="P13">
        <f t="shared" si="3"/>
        <v>8.8970925525953815E-3</v>
      </c>
      <c r="Q13" s="9">
        <f t="shared" si="4"/>
        <v>17</v>
      </c>
      <c r="R13">
        <f t="shared" si="5"/>
        <v>6.8543469642946067E-2</v>
      </c>
      <c r="S13" s="9">
        <f t="shared" si="6"/>
        <v>9</v>
      </c>
    </row>
    <row r="14" spans="1:20" x14ac:dyDescent="0.35">
      <c r="A14" s="4" t="s">
        <v>16</v>
      </c>
      <c r="B14" s="10">
        <v>388.81499999999994</v>
      </c>
      <c r="C14" s="10">
        <v>11.215689655321016</v>
      </c>
      <c r="D14" s="10">
        <v>374.84499999999997</v>
      </c>
      <c r="E14" s="10">
        <v>11.117440003086921</v>
      </c>
      <c r="F14" s="10">
        <v>390.38499999999999</v>
      </c>
      <c r="G14" s="10">
        <v>9.7892528939769505</v>
      </c>
      <c r="H14" s="10">
        <v>382.28000000000003</v>
      </c>
      <c r="I14" s="10">
        <v>13.73501607813515</v>
      </c>
      <c r="M14" s="9">
        <f t="shared" si="0"/>
        <v>17</v>
      </c>
      <c r="N14">
        <f t="shared" si="1"/>
        <v>6.1861977333405723E-3</v>
      </c>
      <c r="O14" s="9">
        <f t="shared" si="2"/>
        <v>17</v>
      </c>
      <c r="P14">
        <f t="shared" si="3"/>
        <v>2.0367804346609537E-3</v>
      </c>
      <c r="Q14" s="9">
        <f t="shared" si="4"/>
        <v>17</v>
      </c>
      <c r="R14">
        <f t="shared" si="5"/>
        <v>0.10045529743821641</v>
      </c>
      <c r="S14" s="9">
        <f t="shared" si="6"/>
        <v>9</v>
      </c>
    </row>
    <row r="15" spans="1:20" x14ac:dyDescent="0.35">
      <c r="A15" s="4" t="s">
        <v>17</v>
      </c>
      <c r="B15" s="10">
        <v>390.09500000000003</v>
      </c>
      <c r="C15" s="10">
        <v>21.314633079959503</v>
      </c>
      <c r="D15" s="10">
        <v>357.73</v>
      </c>
      <c r="E15" s="10">
        <v>13.78445581886441</v>
      </c>
      <c r="F15" s="10">
        <v>388.38</v>
      </c>
      <c r="G15" s="10">
        <v>16.02777450414084</v>
      </c>
      <c r="H15" s="10">
        <v>371.51</v>
      </c>
      <c r="I15" s="10">
        <v>10.418861102186687</v>
      </c>
      <c r="M15" s="9">
        <f t="shared" si="0"/>
        <v>15</v>
      </c>
      <c r="N15">
        <f t="shared" si="1"/>
        <v>5.4312229447179162E-4</v>
      </c>
      <c r="O15" s="9">
        <f t="shared" si="2"/>
        <v>17</v>
      </c>
      <c r="P15">
        <f t="shared" si="3"/>
        <v>1.3171494572594499E-4</v>
      </c>
      <c r="Q15" s="9">
        <f t="shared" si="4"/>
        <v>16</v>
      </c>
      <c r="R15">
        <f t="shared" si="5"/>
        <v>1.1325984016550869E-2</v>
      </c>
      <c r="S15" s="9">
        <f t="shared" si="6"/>
        <v>9</v>
      </c>
    </row>
    <row r="16" spans="1:20" x14ac:dyDescent="0.35">
      <c r="A16" s="4" t="s">
        <v>18</v>
      </c>
      <c r="B16" s="10">
        <v>387.34000000000003</v>
      </c>
      <c r="C16" s="10">
        <v>10.657125941514758</v>
      </c>
      <c r="D16" s="10">
        <v>366.01499999999999</v>
      </c>
      <c r="E16" s="10">
        <v>9.4745287188579734</v>
      </c>
      <c r="F16" s="10">
        <v>399.03499999999997</v>
      </c>
      <c r="G16" s="10">
        <v>12.372416677611644</v>
      </c>
      <c r="H16" s="10">
        <v>381.09500000000003</v>
      </c>
      <c r="I16" s="10">
        <v>9.9509756640548268</v>
      </c>
      <c r="M16" s="9">
        <f t="shared" si="0"/>
        <v>17</v>
      </c>
      <c r="N16">
        <f t="shared" si="1"/>
        <v>9.6937636655619524E-5</v>
      </c>
      <c r="O16" s="9">
        <f t="shared" si="2"/>
        <v>16</v>
      </c>
      <c r="P16">
        <f t="shared" si="3"/>
        <v>2.5476333527660725E-6</v>
      </c>
      <c r="Q16" s="9">
        <f t="shared" si="4"/>
        <v>17</v>
      </c>
      <c r="R16">
        <f t="shared" si="5"/>
        <v>1.4620791611543306E-3</v>
      </c>
      <c r="S16" s="9">
        <f t="shared" si="6"/>
        <v>9</v>
      </c>
    </row>
    <row r="17" spans="1:19" x14ac:dyDescent="0.35">
      <c r="A17" s="4" t="s">
        <v>19</v>
      </c>
      <c r="B17" s="10">
        <v>402.81000000000006</v>
      </c>
      <c r="C17" s="10">
        <v>14.697690672723448</v>
      </c>
      <c r="D17" s="10">
        <v>376.73500000000001</v>
      </c>
      <c r="E17" s="10">
        <v>9.6219381854389727</v>
      </c>
      <c r="F17" s="10">
        <v>405.57499999999999</v>
      </c>
      <c r="G17" s="10">
        <v>13.391959652468364</v>
      </c>
      <c r="H17" s="10">
        <v>395.80499999999995</v>
      </c>
      <c r="I17" s="10">
        <v>10.395123055228259</v>
      </c>
      <c r="M17" s="9">
        <f t="shared" si="0"/>
        <v>15</v>
      </c>
      <c r="N17">
        <f t="shared" si="1"/>
        <v>1.4411526599860929E-4</v>
      </c>
      <c r="O17" s="9">
        <f t="shared" si="2"/>
        <v>16</v>
      </c>
      <c r="P17">
        <f t="shared" si="3"/>
        <v>2.2822678335920935E-5</v>
      </c>
      <c r="Q17" s="9">
        <f t="shared" si="4"/>
        <v>17</v>
      </c>
      <c r="R17">
        <f t="shared" si="5"/>
        <v>2.6580373415361133E-4</v>
      </c>
      <c r="S17" s="9">
        <f t="shared" si="6"/>
        <v>9</v>
      </c>
    </row>
    <row r="18" spans="1:19" x14ac:dyDescent="0.35">
      <c r="A18" s="4" t="s">
        <v>20</v>
      </c>
      <c r="B18" s="10">
        <v>389.04999999999995</v>
      </c>
      <c r="C18" s="10">
        <v>18.906186524228708</v>
      </c>
      <c r="D18" s="10">
        <v>358.17000000000007</v>
      </c>
      <c r="E18" s="10">
        <v>10.088117322427923</v>
      </c>
      <c r="F18" s="10">
        <v>383.46999999999997</v>
      </c>
      <c r="G18" s="10">
        <v>15.960875776585262</v>
      </c>
      <c r="H18" s="10">
        <v>373.93000000000006</v>
      </c>
      <c r="I18" s="10">
        <v>16.234791173413907</v>
      </c>
      <c r="M18" s="9">
        <f t="shared" si="0"/>
        <v>13</v>
      </c>
      <c r="N18">
        <f t="shared" si="1"/>
        <v>2.6916172005599272E-4</v>
      </c>
      <c r="O18" s="9">
        <f t="shared" si="2"/>
        <v>15</v>
      </c>
      <c r="P18">
        <f t="shared" si="3"/>
        <v>3.5850001952512001E-4</v>
      </c>
      <c r="Q18" s="9">
        <f t="shared" si="4"/>
        <v>15</v>
      </c>
      <c r="R18">
        <f t="shared" si="5"/>
        <v>9.9024124512330711E-3</v>
      </c>
      <c r="S18" s="9">
        <f t="shared" si="6"/>
        <v>9</v>
      </c>
    </row>
    <row r="19" spans="1:19" x14ac:dyDescent="0.35">
      <c r="A19" s="4" t="s">
        <v>21</v>
      </c>
      <c r="B19" s="10">
        <v>379.71500000000003</v>
      </c>
      <c r="C19" s="10">
        <v>8.8951625430157364</v>
      </c>
      <c r="D19" s="10">
        <v>371.39</v>
      </c>
      <c r="E19" s="10">
        <v>13.709137261128484</v>
      </c>
      <c r="F19" s="10">
        <v>397.44999999999993</v>
      </c>
      <c r="G19" s="10">
        <v>6.44528251255851</v>
      </c>
      <c r="H19" s="10">
        <v>384.89</v>
      </c>
      <c r="I19" s="10">
        <v>11.275903511469739</v>
      </c>
      <c r="M19" s="9">
        <f t="shared" si="0"/>
        <v>15</v>
      </c>
      <c r="N19">
        <f t="shared" si="1"/>
        <v>6.4016606689512409E-2</v>
      </c>
      <c r="O19" s="9">
        <f t="shared" si="2"/>
        <v>12</v>
      </c>
      <c r="P19">
        <f t="shared" si="3"/>
        <v>7.5030391549704543E-5</v>
      </c>
      <c r="Q19" s="9">
        <f t="shared" si="4"/>
        <v>17</v>
      </c>
      <c r="R19">
        <f t="shared" si="5"/>
        <v>1.3921090480966902E-2</v>
      </c>
      <c r="S19" s="9">
        <f t="shared" si="6"/>
        <v>9</v>
      </c>
    </row>
    <row r="20" spans="1:19" x14ac:dyDescent="0.35">
      <c r="A20" s="4" t="s">
        <v>22</v>
      </c>
      <c r="B20" s="10">
        <v>353.93999999999994</v>
      </c>
      <c r="C20" s="10">
        <v>12.328733376413741</v>
      </c>
      <c r="D20" s="10">
        <v>330.26000000000005</v>
      </c>
      <c r="E20" s="10">
        <v>6.6100428642074505</v>
      </c>
      <c r="F20" s="10">
        <v>350.47</v>
      </c>
      <c r="G20" s="10">
        <v>10.32142324380513</v>
      </c>
      <c r="H20" s="10">
        <v>344.28499999999997</v>
      </c>
      <c r="I20" s="10">
        <v>12.187016087261199</v>
      </c>
      <c r="M20" s="9">
        <f t="shared" si="0"/>
        <v>13</v>
      </c>
      <c r="N20">
        <f t="shared" si="1"/>
        <v>6.5657676411546117E-5</v>
      </c>
      <c r="O20" s="9">
        <f t="shared" si="2"/>
        <v>15</v>
      </c>
      <c r="P20">
        <f t="shared" si="3"/>
        <v>5.2423648737208589E-5</v>
      </c>
      <c r="Q20" s="9">
        <f t="shared" si="4"/>
        <v>13</v>
      </c>
      <c r="R20">
        <f t="shared" si="5"/>
        <v>3.490813594000238E-3</v>
      </c>
      <c r="S20" s="9">
        <f t="shared" si="6"/>
        <v>9</v>
      </c>
    </row>
    <row r="21" spans="1:19" x14ac:dyDescent="0.35">
      <c r="A21" s="4" t="s">
        <v>23</v>
      </c>
      <c r="B21" s="10">
        <v>347.67</v>
      </c>
      <c r="C21" s="10">
        <v>14.570731698242758</v>
      </c>
      <c r="D21" s="10">
        <v>335.48500000000001</v>
      </c>
      <c r="E21" s="10">
        <v>5.802300788863759</v>
      </c>
      <c r="F21" s="10">
        <v>357.33000000000004</v>
      </c>
      <c r="G21" s="10">
        <v>14.292445557005834</v>
      </c>
      <c r="H21" s="10">
        <v>351.27499999999998</v>
      </c>
      <c r="I21" s="10">
        <v>14.823165991109578</v>
      </c>
      <c r="M21" s="9">
        <f t="shared" si="0"/>
        <v>11</v>
      </c>
      <c r="N21">
        <f t="shared" si="1"/>
        <v>1.592763632936868E-2</v>
      </c>
      <c r="O21" s="9">
        <f t="shared" si="2"/>
        <v>11</v>
      </c>
      <c r="P21">
        <f t="shared" si="3"/>
        <v>4.6697240157654211E-4</v>
      </c>
      <c r="Q21" s="9">
        <f t="shared" si="4"/>
        <v>11</v>
      </c>
      <c r="R21">
        <f t="shared" si="5"/>
        <v>4.7312353363387714E-3</v>
      </c>
      <c r="S21" s="9">
        <f t="shared" si="6"/>
        <v>9</v>
      </c>
    </row>
    <row r="22" spans="1:19" x14ac:dyDescent="0.35">
      <c r="A22" s="6" t="s">
        <v>24</v>
      </c>
      <c r="B22" s="10">
        <v>392.86</v>
      </c>
      <c r="C22" s="10">
        <v>12.029680886133086</v>
      </c>
      <c r="D22" s="10">
        <v>382.17500000000007</v>
      </c>
      <c r="E22" s="10">
        <v>11.354887591789842</v>
      </c>
      <c r="F22" s="10">
        <v>405.91</v>
      </c>
      <c r="G22" s="10">
        <v>13.939229215099729</v>
      </c>
      <c r="H22" s="10">
        <v>395.64</v>
      </c>
      <c r="I22" s="10">
        <v>28.358457488218118</v>
      </c>
      <c r="M22" s="9">
        <f t="shared" si="0"/>
        <v>17</v>
      </c>
      <c r="N22">
        <f t="shared" si="1"/>
        <v>2.8459434014379944E-2</v>
      </c>
      <c r="O22" s="9">
        <f t="shared" si="2"/>
        <v>17</v>
      </c>
      <c r="P22">
        <f t="shared" si="3"/>
        <v>3.176689265388321E-4</v>
      </c>
      <c r="Q22" s="9">
        <f t="shared" si="4"/>
        <v>11</v>
      </c>
      <c r="R22">
        <f t="shared" si="5"/>
        <v>9.5432099193447653E-2</v>
      </c>
      <c r="S22" s="9">
        <f t="shared" si="6"/>
        <v>9</v>
      </c>
    </row>
  </sheetData>
  <conditionalFormatting sqref="N3:N22 P3:P22 R3:R22 T3:T22">
    <cfRule type="cellIs" dxfId="1" priority="1" operator="greater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J35" sqref="J35"/>
    </sheetView>
  </sheetViews>
  <sheetFormatPr defaultRowHeight="14.5" x14ac:dyDescent="0.35"/>
  <cols>
    <col min="1" max="1" width="15.7265625" bestFit="1" customWidth="1"/>
    <col min="4" max="4" width="14.81640625" bestFit="1" customWidth="1"/>
    <col min="6" max="6" width="13.26953125" bestFit="1" customWidth="1"/>
    <col min="8" max="8" width="13.7265625" bestFit="1" customWidth="1"/>
    <col min="13" max="13" width="9.81640625" bestFit="1" customWidth="1"/>
    <col min="14" max="14" width="10.453125" customWidth="1"/>
    <col min="16" max="16" width="11.81640625" bestFit="1" customWidth="1"/>
  </cols>
  <sheetData>
    <row r="1" spans="1:20" ht="15" thickBot="1" x14ac:dyDescent="0.4">
      <c r="B1" t="s">
        <v>55</v>
      </c>
      <c r="D1" s="5" t="s">
        <v>12</v>
      </c>
      <c r="F1" s="5" t="s">
        <v>13</v>
      </c>
      <c r="H1" s="5" t="s">
        <v>14</v>
      </c>
      <c r="J1" t="s">
        <v>56</v>
      </c>
      <c r="M1" t="s">
        <v>60</v>
      </c>
      <c r="O1" t="s">
        <v>61</v>
      </c>
      <c r="Q1" t="s">
        <v>65</v>
      </c>
      <c r="S1" t="s">
        <v>66</v>
      </c>
    </row>
    <row r="2" spans="1:20" ht="15" thickBot="1" x14ac:dyDescent="0.4">
      <c r="B2" s="1" t="s">
        <v>0</v>
      </c>
      <c r="C2" s="2" t="s">
        <v>1</v>
      </c>
      <c r="D2" s="1" t="s">
        <v>0</v>
      </c>
      <c r="E2" s="2" t="s">
        <v>1</v>
      </c>
      <c r="F2" s="1" t="s">
        <v>0</v>
      </c>
      <c r="G2" s="2" t="s">
        <v>1</v>
      </c>
      <c r="H2" s="1" t="s">
        <v>0</v>
      </c>
      <c r="I2" s="2" t="s">
        <v>1</v>
      </c>
      <c r="J2" s="1" t="s">
        <v>0</v>
      </c>
      <c r="K2" s="2" t="s">
        <v>1</v>
      </c>
      <c r="M2" t="s">
        <v>58</v>
      </c>
      <c r="N2" t="s">
        <v>59</v>
      </c>
      <c r="O2" t="s">
        <v>58</v>
      </c>
      <c r="P2" t="s">
        <v>59</v>
      </c>
      <c r="Q2" t="s">
        <v>58</v>
      </c>
      <c r="R2" t="s">
        <v>59</v>
      </c>
      <c r="S2" t="s">
        <v>58</v>
      </c>
      <c r="T2" t="s">
        <v>59</v>
      </c>
    </row>
    <row r="3" spans="1:20" x14ac:dyDescent="0.35">
      <c r="A3" s="7" t="s">
        <v>25</v>
      </c>
      <c r="B3" s="10">
        <v>17.449999999999996</v>
      </c>
      <c r="C3" s="10">
        <v>3.8933590933214475E-7</v>
      </c>
      <c r="D3" s="10">
        <v>17.449999999999996</v>
      </c>
      <c r="E3" s="10">
        <v>3.8933590933214475E-7</v>
      </c>
      <c r="F3" s="10">
        <v>17.449999999999996</v>
      </c>
      <c r="G3" s="10">
        <v>3.8933590933214475E-7</v>
      </c>
      <c r="H3" s="10">
        <v>17.449999999999996</v>
      </c>
      <c r="I3" s="10">
        <v>3.8933590933214475E-7</v>
      </c>
      <c r="J3" s="10">
        <v>17.734999999999999</v>
      </c>
      <c r="K3" s="10">
        <v>0.26879360111434158</v>
      </c>
      <c r="M3" s="9">
        <f>ROUNDDOWN((E3^2/10+C3^2/10)^2/(((E3^2/10)^2)/9+((C3^2/10)^2)/9),0)</f>
        <v>18</v>
      </c>
      <c r="N3">
        <f>_xlfn.T.DIST.RT((D3-B3)/SQRT(E3^2/10+C3^2/10),M3)</f>
        <v>0.5</v>
      </c>
      <c r="O3" s="9">
        <f>ROUNDDOWN((C3^2/10+G3^2/10)^2/(((C3^2/10)^2)/9+((G3^2/10)^2)/9),0)</f>
        <v>18</v>
      </c>
      <c r="P3">
        <f>_xlfn.T.DIST.RT((F3-B3)/SQRT(C3^2/10+G3^2/10),O3)</f>
        <v>0.5</v>
      </c>
      <c r="Q3" s="9">
        <f>ROUNDDOWN((C3^2/10+I3^2/10)^2/(((C3^2/10)^2)/9+((I3^2/10)^2)/9),0)</f>
        <v>18</v>
      </c>
      <c r="R3">
        <f>_xlfn.T.DIST.RT((H3-B3)/SQRT(C3^2/10+I3^2/10),Q3)</f>
        <v>0.5</v>
      </c>
      <c r="S3" s="9">
        <f>ROUNDDOWN((C3^2/10+K3^2/10)^2/(((C3^2/10)^2)/9+((K3^2/10)^2)/9),0)</f>
        <v>9</v>
      </c>
      <c r="T3">
        <f>_xlfn.T.DIST.RT((J3-B3)/SQRT(C3^2/10+K3^2/10),S3)</f>
        <v>4.2418938081267869E-3</v>
      </c>
    </row>
    <row r="4" spans="1:20" x14ac:dyDescent="0.35">
      <c r="A4" s="8" t="s">
        <v>26</v>
      </c>
      <c r="B4" s="10">
        <v>24</v>
      </c>
      <c r="C4" s="10">
        <v>0</v>
      </c>
      <c r="D4" s="10">
        <v>24.300000000000004</v>
      </c>
      <c r="E4" s="10">
        <v>0</v>
      </c>
      <c r="F4" s="10">
        <v>24.300000000000004</v>
      </c>
      <c r="G4" s="10">
        <v>0</v>
      </c>
      <c r="H4" s="10">
        <v>24.300000000000004</v>
      </c>
      <c r="I4" s="10">
        <v>0</v>
      </c>
      <c r="J4" s="10">
        <v>24.21</v>
      </c>
      <c r="K4" s="10">
        <v>0.14491376746131418</v>
      </c>
      <c r="M4" s="9" t="e">
        <f>ROUNDDOWN((E4^2/10+C4^2/10)^2/(((E4^2/10)^2)/9+((C4^2/10)^2)/9),0)</f>
        <v>#DIV/0!</v>
      </c>
      <c r="N4" t="e">
        <f>_xlfn.T.DIST.RT((D4-B4)/SQRT(E4^2/10+C4^2/10),M4)</f>
        <v>#DIV/0!</v>
      </c>
      <c r="O4" s="9" t="e">
        <f t="shared" ref="O4:O32" si="0">ROUNDDOWN((C4^2/10+G4^2/10)^2/(((C4^2/10)^2)/9+((G4^2/10)^2)/9),0)</f>
        <v>#DIV/0!</v>
      </c>
      <c r="P4" t="e">
        <f t="shared" ref="P4:P32" si="1">_xlfn.T.DIST.RT((F4-B4)/SQRT(C4^2/10+G4^2/10),O4)</f>
        <v>#DIV/0!</v>
      </c>
      <c r="Q4" s="9" t="e">
        <f t="shared" ref="Q4:Q22" si="2">ROUNDDOWN((C4^2/10+I4^2/10)^2/(((C4^2/10)^2)/9+((I4^2/10)^2)/9),0)</f>
        <v>#DIV/0!</v>
      </c>
      <c r="R4" t="e">
        <f t="shared" ref="R4:R22" si="3">_xlfn.T.DIST.RT((H4-B4)/SQRT(C4^2/10+I4^2/10),Q4)</f>
        <v>#DIV/0!</v>
      </c>
      <c r="S4" s="9">
        <f t="shared" ref="S4:S22" si="4">ROUNDDOWN((C4^2/10+K4^2/10)^2/(((C4^2/10)^2)/9+((K4^2/10)^2)/9),0)</f>
        <v>9</v>
      </c>
      <c r="T4">
        <f t="shared" ref="T4:T22" si="5">_xlfn.T.DIST.RT((J4-B4)/SQRT(C4^2/10+K4^2/10),S4)</f>
        <v>6.6147529211642894E-4</v>
      </c>
    </row>
    <row r="5" spans="1:20" x14ac:dyDescent="0.35">
      <c r="A5" s="8" t="s">
        <v>27</v>
      </c>
      <c r="B5" s="10">
        <v>23.199999999999996</v>
      </c>
      <c r="C5" s="10">
        <v>4.49566384116203E-7</v>
      </c>
      <c r="D5" s="10">
        <v>24.050000000000004</v>
      </c>
      <c r="E5" s="10">
        <v>0</v>
      </c>
      <c r="F5" s="10">
        <v>24.550000000000004</v>
      </c>
      <c r="G5" s="10">
        <v>0</v>
      </c>
      <c r="H5" s="10">
        <v>24.050000000000004</v>
      </c>
      <c r="I5" s="10">
        <v>0</v>
      </c>
      <c r="J5" s="10">
        <v>23.785</v>
      </c>
      <c r="K5" s="10">
        <v>0.62895415837196234</v>
      </c>
      <c r="M5" s="9">
        <f t="shared" ref="M5:M32" si="6">ROUNDDOWN((E5^2/10+C5^2/10)^2/(((E5^2/10)^2)/9+((C5^2/10)^2)/9),0)</f>
        <v>9</v>
      </c>
      <c r="N5">
        <f t="shared" ref="N5:N32" si="7">_xlfn.T.DIST.RT((D5-B5)/SQRT(E5^2/10+C5^2/10),M5)</f>
        <v>2.6074438969600022E-58</v>
      </c>
      <c r="O5" s="9">
        <f t="shared" si="0"/>
        <v>9</v>
      </c>
      <c r="P5">
        <f t="shared" si="1"/>
        <v>4.0549115716442475E-60</v>
      </c>
      <c r="Q5" s="9">
        <f t="shared" si="2"/>
        <v>9</v>
      </c>
      <c r="R5">
        <f t="shared" si="3"/>
        <v>2.6074438969600022E-58</v>
      </c>
      <c r="S5" s="9">
        <f t="shared" si="4"/>
        <v>9</v>
      </c>
      <c r="T5">
        <f t="shared" si="5"/>
        <v>8.226186903085405E-3</v>
      </c>
    </row>
    <row r="6" spans="1:20" x14ac:dyDescent="0.35">
      <c r="A6" s="8" t="s">
        <v>28</v>
      </c>
      <c r="B6" s="10">
        <v>26.35</v>
      </c>
      <c r="C6" s="10">
        <v>3.1789143880208332E-7</v>
      </c>
      <c r="D6" s="10">
        <v>26.35</v>
      </c>
      <c r="E6" s="10">
        <v>3.1789143880208332E-7</v>
      </c>
      <c r="F6" s="10">
        <v>26.800000000000004</v>
      </c>
      <c r="G6" s="10">
        <v>0</v>
      </c>
      <c r="H6" s="10">
        <v>26.35</v>
      </c>
      <c r="I6" s="10">
        <v>3.1789143880208332E-7</v>
      </c>
      <c r="J6" s="10">
        <v>27.28</v>
      </c>
      <c r="K6" s="10">
        <v>0.39665266081718387</v>
      </c>
      <c r="M6" s="9">
        <f t="shared" si="6"/>
        <v>18</v>
      </c>
      <c r="N6">
        <f t="shared" si="7"/>
        <v>0.5</v>
      </c>
      <c r="O6" s="9">
        <f t="shared" si="0"/>
        <v>9</v>
      </c>
      <c r="P6">
        <f t="shared" si="1"/>
        <v>3.527261837783884E-57</v>
      </c>
      <c r="Q6" s="9">
        <f t="shared" si="2"/>
        <v>18</v>
      </c>
      <c r="R6">
        <f t="shared" si="3"/>
        <v>0.5</v>
      </c>
      <c r="S6" s="9">
        <f t="shared" si="4"/>
        <v>9</v>
      </c>
      <c r="T6">
        <f t="shared" si="5"/>
        <v>2.0207792406099624E-5</v>
      </c>
    </row>
    <row r="7" spans="1:20" x14ac:dyDescent="0.35">
      <c r="A7" s="8" t="s">
        <v>29</v>
      </c>
      <c r="B7" s="10">
        <v>21.449999999999996</v>
      </c>
      <c r="C7" s="10">
        <v>4.49566384116203E-7</v>
      </c>
      <c r="D7" s="10">
        <v>21.449999999999996</v>
      </c>
      <c r="E7" s="10">
        <v>4.49566384116203E-7</v>
      </c>
      <c r="F7" s="10">
        <v>22.349999999999998</v>
      </c>
      <c r="G7" s="10">
        <v>4.49566384116203E-7</v>
      </c>
      <c r="H7" s="10">
        <v>21.449999999999996</v>
      </c>
      <c r="I7" s="10">
        <v>4.49566384116203E-7</v>
      </c>
      <c r="J7" s="10">
        <v>21.559999999999995</v>
      </c>
      <c r="K7" s="10">
        <v>0.23190036174598969</v>
      </c>
      <c r="M7" s="9">
        <f t="shared" si="6"/>
        <v>18</v>
      </c>
      <c r="N7">
        <f t="shared" si="7"/>
        <v>0.5</v>
      </c>
      <c r="O7" s="9">
        <f t="shared" si="0"/>
        <v>18</v>
      </c>
      <c r="P7">
        <f t="shared" si="1"/>
        <v>3.5309479112659959E-110</v>
      </c>
      <c r="Q7" s="9">
        <f t="shared" si="2"/>
        <v>18</v>
      </c>
      <c r="R7">
        <f t="shared" si="3"/>
        <v>0.5</v>
      </c>
      <c r="S7" s="9">
        <f t="shared" si="4"/>
        <v>9</v>
      </c>
      <c r="T7">
        <f t="shared" si="5"/>
        <v>8.3925328029150592E-2</v>
      </c>
    </row>
    <row r="8" spans="1:20" x14ac:dyDescent="0.35">
      <c r="A8" s="8" t="s">
        <v>30</v>
      </c>
      <c r="B8" s="10">
        <v>26.5</v>
      </c>
      <c r="C8" s="10">
        <v>0</v>
      </c>
      <c r="D8" s="10">
        <v>26.5</v>
      </c>
      <c r="E8" s="10">
        <v>0</v>
      </c>
      <c r="F8" s="10">
        <v>26.5</v>
      </c>
      <c r="G8" s="10">
        <v>0</v>
      </c>
      <c r="H8" s="10">
        <v>26.5</v>
      </c>
      <c r="I8" s="10">
        <v>0</v>
      </c>
      <c r="J8" s="10">
        <v>26.79</v>
      </c>
      <c r="K8" s="10">
        <v>0.21055482263123368</v>
      </c>
      <c r="M8" s="9" t="e">
        <f t="shared" si="6"/>
        <v>#DIV/0!</v>
      </c>
      <c r="N8" t="e">
        <f t="shared" si="7"/>
        <v>#DIV/0!</v>
      </c>
      <c r="O8" s="9" t="e">
        <f t="shared" si="0"/>
        <v>#DIV/0!</v>
      </c>
      <c r="P8" t="e">
        <f t="shared" si="1"/>
        <v>#DIV/0!</v>
      </c>
      <c r="Q8" s="9" t="e">
        <f t="shared" si="2"/>
        <v>#DIV/0!</v>
      </c>
      <c r="R8" t="e">
        <f t="shared" si="3"/>
        <v>#DIV/0!</v>
      </c>
      <c r="S8" s="9">
        <f t="shared" si="4"/>
        <v>9</v>
      </c>
      <c r="T8">
        <f t="shared" si="5"/>
        <v>9.1780442741200936E-4</v>
      </c>
    </row>
    <row r="9" spans="1:20" x14ac:dyDescent="0.35">
      <c r="A9" s="8" t="s">
        <v>31</v>
      </c>
      <c r="B9" s="10">
        <v>23.550000000000004</v>
      </c>
      <c r="C9" s="10">
        <v>0</v>
      </c>
      <c r="D9" s="10">
        <v>24.300000000000004</v>
      </c>
      <c r="E9" s="10">
        <v>0</v>
      </c>
      <c r="F9" s="10">
        <v>24.599999999999998</v>
      </c>
      <c r="G9" s="10">
        <v>3.1789143880208332E-7</v>
      </c>
      <c r="H9" s="10">
        <v>24.300000000000004</v>
      </c>
      <c r="I9" s="10">
        <v>0</v>
      </c>
      <c r="J9" s="10">
        <v>24.224999999999998</v>
      </c>
      <c r="K9" s="10">
        <v>0.58082795310765156</v>
      </c>
      <c r="M9" s="9" t="e">
        <f t="shared" si="6"/>
        <v>#DIV/0!</v>
      </c>
      <c r="N9" t="e">
        <f t="shared" si="7"/>
        <v>#DIV/0!</v>
      </c>
      <c r="O9" s="9">
        <f t="shared" si="0"/>
        <v>9</v>
      </c>
      <c r="P9">
        <f t="shared" si="1"/>
        <v>1.7204681294837633E-60</v>
      </c>
      <c r="Q9" s="9" t="e">
        <f t="shared" si="2"/>
        <v>#DIV/0!</v>
      </c>
      <c r="R9" t="e">
        <f t="shared" si="3"/>
        <v>#DIV/0!</v>
      </c>
      <c r="S9" s="9">
        <f t="shared" si="4"/>
        <v>9</v>
      </c>
      <c r="T9">
        <f t="shared" si="5"/>
        <v>2.5575332993720227E-3</v>
      </c>
    </row>
    <row r="10" spans="1:20" x14ac:dyDescent="0.35">
      <c r="A10" s="8" t="s">
        <v>32</v>
      </c>
      <c r="B10" s="10">
        <v>20.849999999999998</v>
      </c>
      <c r="C10" s="10">
        <v>3.1789143880208332E-7</v>
      </c>
      <c r="D10" s="10">
        <v>22.099999999999998</v>
      </c>
      <c r="E10" s="10">
        <v>3.1789143880208332E-7</v>
      </c>
      <c r="F10" s="10">
        <v>22.300000000000004</v>
      </c>
      <c r="G10" s="10">
        <v>0</v>
      </c>
      <c r="H10" s="10">
        <v>21.75</v>
      </c>
      <c r="I10" s="10">
        <v>0</v>
      </c>
      <c r="J10" s="10">
        <v>21.639999999999997</v>
      </c>
      <c r="K10" s="10">
        <v>0.54964635094878855</v>
      </c>
      <c r="M10" s="9">
        <f t="shared" si="6"/>
        <v>18</v>
      </c>
      <c r="N10">
        <f t="shared" si="7"/>
        <v>1.8646884709554667E-115</v>
      </c>
      <c r="O10" s="9">
        <f t="shared" si="0"/>
        <v>9</v>
      </c>
      <c r="P10">
        <f t="shared" si="1"/>
        <v>9.4197267215800856E-62</v>
      </c>
      <c r="Q10" s="9">
        <f t="shared" si="2"/>
        <v>9</v>
      </c>
      <c r="R10">
        <f t="shared" si="3"/>
        <v>6.8891832769313529E-60</v>
      </c>
      <c r="S10" s="9">
        <f t="shared" si="4"/>
        <v>9</v>
      </c>
      <c r="T10">
        <f t="shared" si="5"/>
        <v>6.9784108376473217E-4</v>
      </c>
    </row>
    <row r="11" spans="1:20" x14ac:dyDescent="0.35">
      <c r="A11" s="8" t="s">
        <v>33</v>
      </c>
      <c r="B11" s="10">
        <v>24.75</v>
      </c>
      <c r="C11" s="10">
        <v>0</v>
      </c>
      <c r="D11" s="10">
        <v>24.75</v>
      </c>
      <c r="E11" s="10">
        <v>0</v>
      </c>
      <c r="F11" s="10">
        <v>25.099999999999998</v>
      </c>
      <c r="G11" s="10">
        <v>5.5060412329638074E-7</v>
      </c>
      <c r="H11" s="10">
        <v>24.75</v>
      </c>
      <c r="I11" s="10">
        <v>0</v>
      </c>
      <c r="J11" s="10">
        <v>25.044999999999998</v>
      </c>
      <c r="K11" s="10">
        <v>0.40445436495779419</v>
      </c>
      <c r="M11" s="9" t="e">
        <f t="shared" si="6"/>
        <v>#DIV/0!</v>
      </c>
      <c r="N11" t="e">
        <f t="shared" si="7"/>
        <v>#DIV/0!</v>
      </c>
      <c r="O11" s="9">
        <f t="shared" si="0"/>
        <v>9</v>
      </c>
      <c r="P11">
        <f t="shared" si="1"/>
        <v>4.7509840316329064E-54</v>
      </c>
      <c r="Q11" s="9" t="e">
        <f t="shared" si="2"/>
        <v>#DIV/0!</v>
      </c>
      <c r="R11" t="e">
        <f t="shared" si="3"/>
        <v>#DIV/0!</v>
      </c>
      <c r="S11" s="9">
        <f t="shared" si="4"/>
        <v>9</v>
      </c>
      <c r="T11">
        <f t="shared" si="5"/>
        <v>2.3251253743962995E-2</v>
      </c>
    </row>
    <row r="12" spans="1:20" x14ac:dyDescent="0.35">
      <c r="A12" s="8" t="s">
        <v>34</v>
      </c>
      <c r="B12" s="10">
        <v>24.949999999999996</v>
      </c>
      <c r="C12" s="10">
        <v>4.49566384116203E-7</v>
      </c>
      <c r="D12" s="10">
        <v>25.400000000000002</v>
      </c>
      <c r="E12" s="10">
        <v>0</v>
      </c>
      <c r="F12" s="10">
        <v>25.85</v>
      </c>
      <c r="G12" s="10">
        <v>0</v>
      </c>
      <c r="H12" s="10">
        <v>25.400000000000002</v>
      </c>
      <c r="I12" s="10">
        <v>0</v>
      </c>
      <c r="J12" s="10">
        <v>24.949999999999996</v>
      </c>
      <c r="K12" s="10">
        <v>4.49566384116203E-7</v>
      </c>
      <c r="M12" s="9">
        <f t="shared" si="6"/>
        <v>9</v>
      </c>
      <c r="N12">
        <f t="shared" si="7"/>
        <v>7.9812824464408859E-56</v>
      </c>
      <c r="O12" s="9">
        <f t="shared" si="0"/>
        <v>9</v>
      </c>
      <c r="P12">
        <f t="shared" si="1"/>
        <v>1.5588442278248814E-58</v>
      </c>
      <c r="Q12" s="9">
        <f t="shared" si="2"/>
        <v>9</v>
      </c>
      <c r="R12">
        <f t="shared" si="3"/>
        <v>7.9812824464408859E-56</v>
      </c>
      <c r="S12" s="9">
        <f t="shared" si="4"/>
        <v>18</v>
      </c>
      <c r="T12">
        <f t="shared" si="5"/>
        <v>0.5</v>
      </c>
    </row>
    <row r="13" spans="1:20" x14ac:dyDescent="0.35">
      <c r="A13" s="8" t="s">
        <v>35</v>
      </c>
      <c r="B13" s="10">
        <v>56.75</v>
      </c>
      <c r="C13" s="10">
        <v>0</v>
      </c>
      <c r="D13" s="10">
        <v>58.149999999999991</v>
      </c>
      <c r="E13" s="10">
        <v>8.99132768232406E-7</v>
      </c>
      <c r="F13" s="10">
        <v>59.649999999999991</v>
      </c>
      <c r="G13" s="10">
        <v>1.2715657552083333E-6</v>
      </c>
      <c r="H13" s="10">
        <v>58.194999999999993</v>
      </c>
      <c r="I13" s="10">
        <v>0.14230249470964501</v>
      </c>
      <c r="J13" s="10">
        <v>60.345000000000006</v>
      </c>
      <c r="K13" s="10">
        <v>2.9559215521088156</v>
      </c>
      <c r="M13" s="9">
        <f t="shared" si="6"/>
        <v>9</v>
      </c>
      <c r="N13">
        <f t="shared" si="7"/>
        <v>1.4965903618441024E-57</v>
      </c>
      <c r="O13" s="9">
        <f t="shared" si="0"/>
        <v>9</v>
      </c>
      <c r="P13">
        <f t="shared" si="1"/>
        <v>4.8229000814467364E-59</v>
      </c>
      <c r="Q13" s="9">
        <f t="shared" si="2"/>
        <v>9</v>
      </c>
      <c r="R13">
        <f t="shared" si="3"/>
        <v>6.7686473711787367E-11</v>
      </c>
      <c r="S13" s="9">
        <f t="shared" si="4"/>
        <v>9</v>
      </c>
      <c r="T13">
        <f t="shared" si="5"/>
        <v>1.9652293711508858E-3</v>
      </c>
    </row>
    <row r="14" spans="1:20" x14ac:dyDescent="0.35">
      <c r="A14" s="8" t="s">
        <v>36</v>
      </c>
      <c r="B14" s="10">
        <v>53.2</v>
      </c>
      <c r="C14" s="10">
        <v>8.99132768232406E-7</v>
      </c>
      <c r="D14" s="10">
        <v>54.100000000000009</v>
      </c>
      <c r="E14" s="10">
        <v>0</v>
      </c>
      <c r="F14" s="10">
        <v>55.179999999999993</v>
      </c>
      <c r="G14" s="10">
        <v>6.3245553206614361E-2</v>
      </c>
      <c r="H14" s="10">
        <v>54.175000000000011</v>
      </c>
      <c r="I14" s="10">
        <v>0.23717082451058324</v>
      </c>
      <c r="J14" s="10">
        <v>55.519999999999996</v>
      </c>
      <c r="K14" s="10">
        <v>1.8723425612497882</v>
      </c>
      <c r="M14" s="9">
        <f t="shared" si="6"/>
        <v>9</v>
      </c>
      <c r="N14">
        <f t="shared" si="7"/>
        <v>7.9812824464413404E-56</v>
      </c>
      <c r="O14" s="9">
        <f t="shared" si="0"/>
        <v>9</v>
      </c>
      <c r="P14">
        <f t="shared" si="1"/>
        <v>2.7764724190693834E-15</v>
      </c>
      <c r="Q14" s="9">
        <f t="shared" si="2"/>
        <v>9</v>
      </c>
      <c r="R14">
        <f t="shared" si="3"/>
        <v>1.9414907509016185E-7</v>
      </c>
      <c r="S14" s="9">
        <f t="shared" si="4"/>
        <v>9</v>
      </c>
      <c r="T14">
        <f t="shared" si="5"/>
        <v>1.7599056634140127E-3</v>
      </c>
    </row>
    <row r="15" spans="1:20" x14ac:dyDescent="0.35">
      <c r="A15" s="8" t="s">
        <v>37</v>
      </c>
      <c r="B15" s="10">
        <v>52.174999999999997</v>
      </c>
      <c r="C15" s="10">
        <v>0.51921414978116465</v>
      </c>
      <c r="D15" s="10">
        <v>52</v>
      </c>
      <c r="E15" s="10">
        <v>0</v>
      </c>
      <c r="F15" s="10">
        <v>53.2</v>
      </c>
      <c r="G15" s="10">
        <v>8.99132768232406E-7</v>
      </c>
      <c r="H15" s="10">
        <v>52</v>
      </c>
      <c r="I15" s="10">
        <v>0</v>
      </c>
      <c r="J15" s="10">
        <v>53.935000000000002</v>
      </c>
      <c r="K15" s="10">
        <v>2.2070656738956833</v>
      </c>
      <c r="M15" s="9">
        <f t="shared" si="6"/>
        <v>9</v>
      </c>
      <c r="N15">
        <f t="shared" si="7"/>
        <v>0.84287339939070061</v>
      </c>
      <c r="O15" s="9">
        <f t="shared" si="0"/>
        <v>9</v>
      </c>
      <c r="P15">
        <f t="shared" si="1"/>
        <v>7.546615050909256E-5</v>
      </c>
      <c r="Q15" s="9">
        <f t="shared" si="2"/>
        <v>9</v>
      </c>
      <c r="R15">
        <f t="shared" si="3"/>
        <v>0.84287339939070061</v>
      </c>
      <c r="S15" s="9">
        <f t="shared" si="4"/>
        <v>9</v>
      </c>
      <c r="T15">
        <f t="shared" si="5"/>
        <v>1.8236835720017639E-2</v>
      </c>
    </row>
    <row r="16" spans="1:20" x14ac:dyDescent="0.35">
      <c r="A16" s="8" t="s">
        <v>38</v>
      </c>
      <c r="B16" s="10">
        <v>53.13000000000001</v>
      </c>
      <c r="C16" s="10">
        <v>0.25298221281047922</v>
      </c>
      <c r="D16" s="10">
        <v>53.05</v>
      </c>
      <c r="E16" s="10">
        <v>0</v>
      </c>
      <c r="F16" s="10">
        <v>53.5</v>
      </c>
      <c r="G16" s="10">
        <v>0</v>
      </c>
      <c r="H16" s="10">
        <v>53.05</v>
      </c>
      <c r="I16" s="10">
        <v>0</v>
      </c>
      <c r="J16" s="10">
        <v>55.620000000000005</v>
      </c>
      <c r="K16" s="10">
        <v>2.7690953195743795</v>
      </c>
      <c r="M16" s="9">
        <f t="shared" si="6"/>
        <v>9</v>
      </c>
      <c r="N16">
        <f t="shared" si="7"/>
        <v>0.8282818019337882</v>
      </c>
      <c r="O16" s="9">
        <f t="shared" si="0"/>
        <v>9</v>
      </c>
      <c r="P16">
        <f t="shared" si="1"/>
        <v>6.2273946228788015E-4</v>
      </c>
      <c r="Q16" s="9">
        <f t="shared" si="2"/>
        <v>9</v>
      </c>
      <c r="R16">
        <f t="shared" si="3"/>
        <v>0.8282818019337882</v>
      </c>
      <c r="S16" s="9">
        <f t="shared" si="4"/>
        <v>9</v>
      </c>
      <c r="T16">
        <f t="shared" si="5"/>
        <v>9.832906433532785E-3</v>
      </c>
    </row>
    <row r="17" spans="1:20" x14ac:dyDescent="0.35">
      <c r="A17" s="8" t="s">
        <v>39</v>
      </c>
      <c r="B17" s="10">
        <v>57.100000000000009</v>
      </c>
      <c r="C17" s="10">
        <v>0</v>
      </c>
      <c r="D17" s="10">
        <v>57.100000000000009</v>
      </c>
      <c r="E17" s="10">
        <v>0</v>
      </c>
      <c r="F17" s="10">
        <v>57.55</v>
      </c>
      <c r="G17" s="10">
        <v>0</v>
      </c>
      <c r="H17" s="10">
        <v>57.100000000000009</v>
      </c>
      <c r="I17" s="10">
        <v>0</v>
      </c>
      <c r="J17" s="10">
        <v>61.739999999999995</v>
      </c>
      <c r="K17" s="10">
        <v>4.2696473963184873</v>
      </c>
      <c r="M17" s="9" t="e">
        <f t="shared" si="6"/>
        <v>#DIV/0!</v>
      </c>
      <c r="N17" t="e">
        <f t="shared" si="7"/>
        <v>#DIV/0!</v>
      </c>
      <c r="O17" s="9" t="e">
        <f t="shared" si="0"/>
        <v>#DIV/0!</v>
      </c>
      <c r="P17" t="e">
        <f t="shared" si="1"/>
        <v>#DIV/0!</v>
      </c>
      <c r="Q17" s="9" t="e">
        <f t="shared" si="2"/>
        <v>#DIV/0!</v>
      </c>
      <c r="R17" t="e">
        <f t="shared" si="3"/>
        <v>#DIV/0!</v>
      </c>
      <c r="S17" s="9">
        <f t="shared" si="4"/>
        <v>9</v>
      </c>
      <c r="T17">
        <f t="shared" si="5"/>
        <v>3.7153020153371189E-3</v>
      </c>
    </row>
    <row r="18" spans="1:20" x14ac:dyDescent="0.35">
      <c r="A18" s="8" t="s">
        <v>40</v>
      </c>
      <c r="B18" s="10">
        <v>53.7</v>
      </c>
      <c r="C18" s="10">
        <v>8.99132768232406E-7</v>
      </c>
      <c r="D18" s="10">
        <v>54.649999999999991</v>
      </c>
      <c r="E18" s="10">
        <v>1.4216537332533453E-6</v>
      </c>
      <c r="F18" s="10">
        <v>56.899999999999991</v>
      </c>
      <c r="G18" s="10">
        <v>1.2715657552083333E-6</v>
      </c>
      <c r="H18" s="10">
        <v>54.649999999999991</v>
      </c>
      <c r="I18" s="10">
        <v>1.4216537332533453E-6</v>
      </c>
      <c r="J18" s="10">
        <v>56.855000000000004</v>
      </c>
      <c r="K18" s="10">
        <v>3.0215384234597251</v>
      </c>
      <c r="M18" s="9">
        <f t="shared" si="6"/>
        <v>15</v>
      </c>
      <c r="N18">
        <f t="shared" si="7"/>
        <v>1.1177112108761674E-86</v>
      </c>
      <c r="O18" s="9">
        <f t="shared" si="0"/>
        <v>16</v>
      </c>
      <c r="P18">
        <f t="shared" si="1"/>
        <v>4.1761883204352437E-101</v>
      </c>
      <c r="Q18" s="9">
        <f t="shared" si="2"/>
        <v>15</v>
      </c>
      <c r="R18">
        <f t="shared" si="3"/>
        <v>1.1177112108761674E-86</v>
      </c>
      <c r="S18" s="9">
        <f t="shared" si="4"/>
        <v>9</v>
      </c>
      <c r="T18">
        <f t="shared" si="5"/>
        <v>4.6005824933638521E-3</v>
      </c>
    </row>
    <row r="19" spans="1:20" x14ac:dyDescent="0.35">
      <c r="A19" s="8" t="s">
        <v>41</v>
      </c>
      <c r="B19" s="10">
        <v>45.949999999999996</v>
      </c>
      <c r="C19" s="10">
        <v>8.99132768232406E-7</v>
      </c>
      <c r="D19" s="10">
        <v>46.25</v>
      </c>
      <c r="E19" s="10">
        <v>0</v>
      </c>
      <c r="F19" s="10">
        <v>46.25</v>
      </c>
      <c r="G19" s="10">
        <v>0</v>
      </c>
      <c r="H19" s="10">
        <v>46.25</v>
      </c>
      <c r="I19" s="10">
        <v>0</v>
      </c>
      <c r="J19" s="10">
        <v>47.82</v>
      </c>
      <c r="K19" s="10">
        <v>2.5573640943579381</v>
      </c>
      <c r="M19" s="9">
        <f t="shared" si="6"/>
        <v>9</v>
      </c>
      <c r="N19">
        <f t="shared" si="7"/>
        <v>1.5709558238867562E-51</v>
      </c>
      <c r="O19" s="9">
        <f t="shared" si="0"/>
        <v>9</v>
      </c>
      <c r="P19">
        <f t="shared" si="1"/>
        <v>1.5709558238867562E-51</v>
      </c>
      <c r="Q19" s="9">
        <f t="shared" si="2"/>
        <v>9</v>
      </c>
      <c r="R19">
        <f t="shared" si="3"/>
        <v>1.5709558238867562E-51</v>
      </c>
      <c r="S19" s="9">
        <f t="shared" si="4"/>
        <v>9</v>
      </c>
      <c r="T19">
        <f t="shared" si="5"/>
        <v>2.3030408062214625E-2</v>
      </c>
    </row>
    <row r="20" spans="1:20" x14ac:dyDescent="0.35">
      <c r="A20" s="8" t="s">
        <v>42</v>
      </c>
      <c r="B20" s="10">
        <v>56.2</v>
      </c>
      <c r="C20" s="10">
        <v>8.99132768232406E-7</v>
      </c>
      <c r="D20" s="10">
        <v>56.649999999999991</v>
      </c>
      <c r="E20" s="10">
        <v>1.1012082465927615E-6</v>
      </c>
      <c r="F20" s="10">
        <v>59.234999999999992</v>
      </c>
      <c r="G20" s="10">
        <v>0.11067971811214578</v>
      </c>
      <c r="H20" s="10">
        <v>56.649999999999991</v>
      </c>
      <c r="I20" s="10">
        <v>1.1012082465927615E-6</v>
      </c>
      <c r="J20" s="10">
        <v>59.410000000000004</v>
      </c>
      <c r="K20" s="10">
        <v>3.3653297675626446</v>
      </c>
      <c r="M20" s="9">
        <f t="shared" si="6"/>
        <v>17</v>
      </c>
      <c r="N20">
        <f t="shared" si="7"/>
        <v>2.6977443663266467E-93</v>
      </c>
      <c r="O20" s="9">
        <f t="shared" si="0"/>
        <v>9</v>
      </c>
      <c r="P20">
        <f t="shared" si="1"/>
        <v>9.1390221613547774E-15</v>
      </c>
      <c r="Q20" s="9">
        <f t="shared" si="2"/>
        <v>17</v>
      </c>
      <c r="R20">
        <f t="shared" si="3"/>
        <v>2.6977443663266467E-93</v>
      </c>
      <c r="S20" s="9">
        <f t="shared" si="4"/>
        <v>9</v>
      </c>
      <c r="T20">
        <f t="shared" si="5"/>
        <v>7.2829520032750682E-3</v>
      </c>
    </row>
    <row r="21" spans="1:20" x14ac:dyDescent="0.35">
      <c r="A21" s="8" t="s">
        <v>43</v>
      </c>
      <c r="B21" s="10">
        <v>52.3</v>
      </c>
      <c r="C21" s="10">
        <v>0</v>
      </c>
      <c r="D21" s="10">
        <v>52.3</v>
      </c>
      <c r="E21" s="10">
        <v>0</v>
      </c>
      <c r="F21" s="10">
        <v>53.95</v>
      </c>
      <c r="G21" s="10">
        <v>6.3578287760416663E-7</v>
      </c>
      <c r="H21" s="10">
        <v>52.3</v>
      </c>
      <c r="I21" s="10">
        <v>0</v>
      </c>
      <c r="J21" s="10">
        <v>54.61</v>
      </c>
      <c r="K21" s="10">
        <v>2.2006059771495083</v>
      </c>
      <c r="M21" s="9" t="e">
        <f t="shared" si="6"/>
        <v>#DIV/0!</v>
      </c>
      <c r="N21" t="e">
        <f>_xlfn.T.DIST.RT((D21-B21)/SQRT(E21^2/10+C21^2/10),M21)</f>
        <v>#DIV/0!</v>
      </c>
      <c r="O21" s="9">
        <f t="shared" si="0"/>
        <v>9</v>
      </c>
      <c r="P21">
        <f t="shared" si="1"/>
        <v>1.507525915409916E-59</v>
      </c>
      <c r="Q21" s="9" t="e">
        <f t="shared" si="2"/>
        <v>#DIV/0!</v>
      </c>
      <c r="R21" t="e">
        <f t="shared" si="3"/>
        <v>#DIV/0!</v>
      </c>
      <c r="S21" s="9">
        <f t="shared" si="4"/>
        <v>9</v>
      </c>
      <c r="T21">
        <f t="shared" si="5"/>
        <v>4.4738826519035773E-3</v>
      </c>
    </row>
    <row r="22" spans="1:20" x14ac:dyDescent="0.35">
      <c r="A22" s="8" t="s">
        <v>44</v>
      </c>
      <c r="B22" s="10">
        <v>52.399999999999991</v>
      </c>
      <c r="C22" s="10">
        <v>6.3578287760416663E-7</v>
      </c>
      <c r="D22" s="10">
        <v>53.3</v>
      </c>
      <c r="E22" s="10">
        <v>0</v>
      </c>
      <c r="F22" s="10">
        <v>55.7</v>
      </c>
      <c r="G22" s="10">
        <v>8.99132768232406E-7</v>
      </c>
      <c r="H22" s="10">
        <v>53.3</v>
      </c>
      <c r="I22" s="10">
        <v>0</v>
      </c>
      <c r="J22" s="10">
        <v>55.919999999999995</v>
      </c>
      <c r="K22" s="10">
        <v>3.1306016461166855</v>
      </c>
      <c r="M22" s="9">
        <f t="shared" si="6"/>
        <v>9</v>
      </c>
      <c r="N22">
        <f t="shared" si="7"/>
        <v>3.527261837783884E-57</v>
      </c>
      <c r="O22" s="9">
        <f t="shared" si="0"/>
        <v>16</v>
      </c>
      <c r="P22">
        <f t="shared" si="1"/>
        <v>9.9704950957267072E-104</v>
      </c>
      <c r="Q22" s="9">
        <f t="shared" si="2"/>
        <v>9</v>
      </c>
      <c r="R22">
        <f t="shared" si="3"/>
        <v>3.527261837783884E-57</v>
      </c>
      <c r="S22" s="9">
        <f t="shared" si="4"/>
        <v>9</v>
      </c>
      <c r="T22">
        <f t="shared" si="5"/>
        <v>3.080719802788325E-3</v>
      </c>
    </row>
    <row r="23" spans="1:20" x14ac:dyDescent="0.35">
      <c r="A23" s="8" t="s">
        <v>45</v>
      </c>
      <c r="B23" s="10">
        <v>63.879999999999995</v>
      </c>
      <c r="C23" s="10">
        <v>0.12292725943322877</v>
      </c>
      <c r="D23" s="10">
        <v>65.374999999999986</v>
      </c>
      <c r="E23" s="10">
        <v>0.16201851746079529</v>
      </c>
      <c r="F23" s="10">
        <v>66.064999999999998</v>
      </c>
      <c r="G23" s="10">
        <v>0.1795828499601215</v>
      </c>
      <c r="H23" s="10">
        <v>65.539999999999992</v>
      </c>
      <c r="I23" s="10">
        <v>0.21447610589638791</v>
      </c>
      <c r="J23" s="10">
        <v>78.670000000000016</v>
      </c>
      <c r="K23" s="10">
        <v>7.2647245111029148</v>
      </c>
      <c r="M23" s="9">
        <f t="shared" si="6"/>
        <v>16</v>
      </c>
      <c r="N23">
        <f t="shared" si="7"/>
        <v>4.6531961672779201E-14</v>
      </c>
      <c r="O23" s="9">
        <f t="shared" si="0"/>
        <v>15</v>
      </c>
      <c r="P23">
        <f t="shared" si="1"/>
        <v>1.798562122429687E-15</v>
      </c>
      <c r="Q23" s="9">
        <f t="shared" ref="Q23:Q32" si="8">ROUNDDOWN((C23^2/10+I23^2/10)^2/(((C23^2/10)^2)/9+((I23^2/10)^2)/9),0)</f>
        <v>14</v>
      </c>
      <c r="R23">
        <f t="shared" ref="R23:R32" si="9">_xlfn.T.DIST.RT((H23-B23)/SQRT(C23^2/10+I23^2/10),Q23)</f>
        <v>2.3832519542207479E-12</v>
      </c>
      <c r="S23" s="9">
        <f t="shared" ref="S23:S32" si="10">ROUNDDOWN((C23^2/10+K23^2/10)^2/(((C23^2/10)^2)/9+((K23^2/10)^2)/9),0)</f>
        <v>9</v>
      </c>
      <c r="T23">
        <f t="shared" ref="T23:T32" si="11">_xlfn.T.DIST.RT((J23-B23)/SQRT(C23^2/10+K23^2/10),S23)</f>
        <v>5.9972582391552459E-5</v>
      </c>
    </row>
    <row r="24" spans="1:20" x14ac:dyDescent="0.35">
      <c r="A24" s="8" t="s">
        <v>46</v>
      </c>
      <c r="B24" s="10">
        <v>60.355000000000004</v>
      </c>
      <c r="C24" s="10">
        <v>5.9860949976953341E-2</v>
      </c>
      <c r="D24" s="10">
        <v>61.644999999999996</v>
      </c>
      <c r="E24" s="10">
        <v>0.21660255461796576</v>
      </c>
      <c r="F24" s="10">
        <v>62.625</v>
      </c>
      <c r="G24" s="10">
        <v>0.23599670431042513</v>
      </c>
      <c r="H24" s="10">
        <v>61.929999999999993</v>
      </c>
      <c r="I24" s="10">
        <v>0.55387523665318583</v>
      </c>
      <c r="J24" s="10">
        <v>73.99499999999999</v>
      </c>
      <c r="K24" s="10">
        <v>6.3405419501981646</v>
      </c>
      <c r="M24" s="9">
        <f t="shared" si="6"/>
        <v>10</v>
      </c>
      <c r="N24">
        <f t="shared" si="7"/>
        <v>2.7612930412136807E-9</v>
      </c>
      <c r="O24" s="9">
        <f t="shared" si="0"/>
        <v>10</v>
      </c>
      <c r="P24">
        <f t="shared" si="1"/>
        <v>2.352351952525402E-11</v>
      </c>
      <c r="Q24" s="9">
        <f t="shared" si="8"/>
        <v>9</v>
      </c>
      <c r="R24">
        <f t="shared" si="9"/>
        <v>4.5081895016362372E-6</v>
      </c>
      <c r="S24" s="9">
        <f t="shared" si="10"/>
        <v>9</v>
      </c>
      <c r="T24">
        <f t="shared" si="11"/>
        <v>3.9415763768468908E-5</v>
      </c>
    </row>
    <row r="25" spans="1:20" x14ac:dyDescent="0.35">
      <c r="A25" s="8" t="s">
        <v>47</v>
      </c>
      <c r="B25" s="10">
        <v>68.799999999999983</v>
      </c>
      <c r="C25" s="10">
        <v>1.557343637328579E-6</v>
      </c>
      <c r="D25" s="10">
        <v>70.299999999999983</v>
      </c>
      <c r="E25" s="10">
        <v>8.99132768232406E-7</v>
      </c>
      <c r="F25" s="10">
        <v>70.75</v>
      </c>
      <c r="G25" s="10">
        <v>0</v>
      </c>
      <c r="H25" s="10">
        <v>70.299999999999983</v>
      </c>
      <c r="I25" s="10">
        <v>8.99132768232406E-7</v>
      </c>
      <c r="J25" s="10">
        <v>85.594999999999999</v>
      </c>
      <c r="K25" s="10">
        <v>3.6466460998810342</v>
      </c>
      <c r="M25" s="9">
        <f t="shared" si="6"/>
        <v>14</v>
      </c>
      <c r="N25">
        <f t="shared" si="7"/>
        <v>1.3985225178988818E-83</v>
      </c>
      <c r="O25" s="9">
        <f t="shared" si="0"/>
        <v>9</v>
      </c>
      <c r="P25">
        <f t="shared" si="1"/>
        <v>1.0641170678376382E-56</v>
      </c>
      <c r="Q25" s="9">
        <f t="shared" si="8"/>
        <v>14</v>
      </c>
      <c r="R25">
        <f t="shared" si="9"/>
        <v>1.3985225178988818E-83</v>
      </c>
      <c r="S25" s="9">
        <f t="shared" si="10"/>
        <v>9</v>
      </c>
      <c r="T25">
        <f t="shared" si="11"/>
        <v>7.2847402924547016E-8</v>
      </c>
    </row>
    <row r="26" spans="1:20" x14ac:dyDescent="0.35">
      <c r="A26" s="8" t="s">
        <v>48</v>
      </c>
      <c r="B26" s="10">
        <v>70.534999999999997</v>
      </c>
      <c r="C26" s="10">
        <v>0.21737065119847987</v>
      </c>
      <c r="D26" s="10">
        <v>70.549999999999983</v>
      </c>
      <c r="E26" s="10">
        <v>8.99132768232406E-7</v>
      </c>
      <c r="F26" s="10">
        <v>72.349999999999994</v>
      </c>
      <c r="G26" s="10">
        <v>0.34641016151288861</v>
      </c>
      <c r="H26" s="10">
        <v>70.834999999999994</v>
      </c>
      <c r="I26" s="10">
        <v>0.41503011939092177</v>
      </c>
      <c r="J26" s="10">
        <v>87.73</v>
      </c>
      <c r="K26" s="10">
        <v>9.1665212109670566</v>
      </c>
      <c r="M26" s="9">
        <f t="shared" si="6"/>
        <v>9</v>
      </c>
      <c r="N26">
        <f t="shared" si="7"/>
        <v>0.41606349493324646</v>
      </c>
      <c r="O26" s="9">
        <f t="shared" si="0"/>
        <v>15</v>
      </c>
      <c r="P26">
        <f t="shared" si="1"/>
        <v>2.4737683748430596E-10</v>
      </c>
      <c r="Q26" s="9">
        <f t="shared" si="8"/>
        <v>13</v>
      </c>
      <c r="R26">
        <f t="shared" si="9"/>
        <v>3.1960137319465703E-2</v>
      </c>
      <c r="S26" s="9">
        <f t="shared" si="10"/>
        <v>9</v>
      </c>
      <c r="T26">
        <f t="shared" si="11"/>
        <v>1.1032236299301216E-4</v>
      </c>
    </row>
    <row r="27" spans="1:20" x14ac:dyDescent="0.35">
      <c r="A27" s="8" t="s">
        <v>49</v>
      </c>
      <c r="B27" s="10">
        <v>67.569999999999993</v>
      </c>
      <c r="C27" s="10">
        <v>0.47504385762555923</v>
      </c>
      <c r="D27" s="10">
        <v>67.400000000000006</v>
      </c>
      <c r="E27" s="10">
        <v>0.27386127875169747</v>
      </c>
      <c r="F27" s="10">
        <v>69.049999999999983</v>
      </c>
      <c r="G27" s="10">
        <v>8.99132768232406E-7</v>
      </c>
      <c r="H27" s="10">
        <v>67.575000000000003</v>
      </c>
      <c r="I27" s="10">
        <v>0.40977636177092247</v>
      </c>
      <c r="J27" s="10">
        <v>78.750000000000014</v>
      </c>
      <c r="K27" s="10">
        <v>5.8301419841674882</v>
      </c>
      <c r="M27" s="9">
        <f t="shared" si="6"/>
        <v>14</v>
      </c>
      <c r="N27">
        <f t="shared" si="7"/>
        <v>0.82823754247576575</v>
      </c>
      <c r="O27" s="9">
        <f t="shared" si="0"/>
        <v>9</v>
      </c>
      <c r="P27">
        <f t="shared" si="1"/>
        <v>2.0251120646757498E-6</v>
      </c>
      <c r="Q27" s="9">
        <f t="shared" si="8"/>
        <v>17</v>
      </c>
      <c r="R27">
        <f t="shared" si="9"/>
        <v>0.49009327684836179</v>
      </c>
      <c r="S27" s="9">
        <f t="shared" si="10"/>
        <v>9</v>
      </c>
      <c r="T27">
        <f t="shared" si="11"/>
        <v>9.5940930120563339E-5</v>
      </c>
    </row>
    <row r="28" spans="1:20" x14ac:dyDescent="0.35">
      <c r="A28" s="8" t="s">
        <v>50</v>
      </c>
      <c r="B28" s="10">
        <v>68.495000000000005</v>
      </c>
      <c r="C28" s="10">
        <v>0.32951985271317258</v>
      </c>
      <c r="D28" s="10">
        <v>68.85499999999999</v>
      </c>
      <c r="E28" s="10">
        <v>0.60848171706433274</v>
      </c>
      <c r="F28" s="10">
        <v>70.02000000000001</v>
      </c>
      <c r="G28" s="10">
        <v>0.43665394383412715</v>
      </c>
      <c r="H28" s="10">
        <v>69.534999999999997</v>
      </c>
      <c r="I28" s="10">
        <v>0.56423497863016148</v>
      </c>
      <c r="J28" s="10">
        <v>81.03</v>
      </c>
      <c r="K28" s="10">
        <v>4.5452172665342703</v>
      </c>
      <c r="M28" s="9">
        <f t="shared" si="6"/>
        <v>13</v>
      </c>
      <c r="N28">
        <f t="shared" si="7"/>
        <v>6.1942745735795814E-2</v>
      </c>
      <c r="O28" s="9">
        <f t="shared" si="0"/>
        <v>16</v>
      </c>
      <c r="P28">
        <f t="shared" si="1"/>
        <v>7.6976026807126448E-8</v>
      </c>
      <c r="Q28" s="9">
        <f t="shared" si="8"/>
        <v>14</v>
      </c>
      <c r="R28">
        <f t="shared" si="9"/>
        <v>9.1449978095349706E-5</v>
      </c>
      <c r="S28" s="9">
        <f t="shared" si="10"/>
        <v>9</v>
      </c>
      <c r="T28">
        <f t="shared" si="11"/>
        <v>5.6378395117106152E-6</v>
      </c>
    </row>
    <row r="29" spans="1:20" x14ac:dyDescent="0.35">
      <c r="A29" s="8" t="s">
        <v>51</v>
      </c>
      <c r="B29" s="10">
        <v>63.52</v>
      </c>
      <c r="C29" s="10">
        <v>0.38600518131242589</v>
      </c>
      <c r="D29" s="10">
        <v>64.155000000000001</v>
      </c>
      <c r="E29" s="10">
        <v>4.3779751775693272E-2</v>
      </c>
      <c r="F29" s="10">
        <v>64.814999999999998</v>
      </c>
      <c r="G29" s="10">
        <v>0.14916433890239167</v>
      </c>
      <c r="H29" s="10">
        <v>64.38</v>
      </c>
      <c r="I29" s="10">
        <v>0.20575065816047625</v>
      </c>
      <c r="J29" s="10">
        <v>75.335000000000008</v>
      </c>
      <c r="K29" s="10">
        <v>3.9785571086346216</v>
      </c>
      <c r="M29" s="9">
        <f t="shared" si="6"/>
        <v>9</v>
      </c>
      <c r="N29">
        <f t="shared" si="7"/>
        <v>2.939823755689752E-4</v>
      </c>
      <c r="O29" s="9">
        <f t="shared" si="0"/>
        <v>11</v>
      </c>
      <c r="P29">
        <f t="shared" si="1"/>
        <v>4.1036345436356868E-7</v>
      </c>
      <c r="Q29" s="9">
        <f t="shared" si="8"/>
        <v>13</v>
      </c>
      <c r="R29">
        <f t="shared" si="9"/>
        <v>1.5654612479759272E-5</v>
      </c>
      <c r="S29" s="9">
        <f t="shared" si="10"/>
        <v>9</v>
      </c>
      <c r="T29">
        <f t="shared" si="11"/>
        <v>3.1294092774521366E-6</v>
      </c>
    </row>
    <row r="30" spans="1:20" x14ac:dyDescent="0.35">
      <c r="A30" s="8" t="s">
        <v>52</v>
      </c>
      <c r="B30" s="10">
        <v>68.25</v>
      </c>
      <c r="C30" s="10">
        <v>0</v>
      </c>
      <c r="D30" s="10">
        <v>70.275000000000006</v>
      </c>
      <c r="E30" s="10">
        <v>0.12747548783258983</v>
      </c>
      <c r="F30" s="10">
        <v>71.060000000000016</v>
      </c>
      <c r="G30" s="10">
        <v>0.37549966710610028</v>
      </c>
      <c r="H30" s="10">
        <v>70.465000000000003</v>
      </c>
      <c r="I30" s="10">
        <v>0.20006943238969943</v>
      </c>
      <c r="J30" s="10">
        <v>83.299999999999983</v>
      </c>
      <c r="K30" s="10">
        <v>3.0692018506448036</v>
      </c>
      <c r="M30" s="9">
        <f t="shared" si="6"/>
        <v>9</v>
      </c>
      <c r="N30">
        <f t="shared" si="7"/>
        <v>1.2317720323522192E-12</v>
      </c>
      <c r="O30" s="9">
        <f t="shared" si="0"/>
        <v>9</v>
      </c>
      <c r="P30">
        <f t="shared" si="1"/>
        <v>1.0248037852868917E-9</v>
      </c>
      <c r="Q30" s="9">
        <f t="shared" si="8"/>
        <v>9</v>
      </c>
      <c r="R30">
        <f t="shared" si="9"/>
        <v>3.1268382683959093E-11</v>
      </c>
      <c r="S30" s="9">
        <f t="shared" si="10"/>
        <v>9</v>
      </c>
      <c r="T30">
        <f t="shared" si="11"/>
        <v>4.2260871329725871E-8</v>
      </c>
    </row>
    <row r="31" spans="1:20" x14ac:dyDescent="0.35">
      <c r="A31" s="8" t="s">
        <v>53</v>
      </c>
      <c r="B31" s="10">
        <v>62.754999999999995</v>
      </c>
      <c r="C31" s="10">
        <v>0.35858518281626905</v>
      </c>
      <c r="D31" s="10">
        <v>62.529999999999994</v>
      </c>
      <c r="E31" s="10">
        <v>0.20575065816440546</v>
      </c>
      <c r="F31" s="10">
        <v>65.265000000000015</v>
      </c>
      <c r="G31" s="10">
        <v>5.7975090418794305E-2</v>
      </c>
      <c r="H31" s="10">
        <v>62.924999999999997</v>
      </c>
      <c r="I31" s="10">
        <v>0.39738730058546406</v>
      </c>
      <c r="J31" s="10">
        <v>79.180000000000007</v>
      </c>
      <c r="K31" s="10">
        <v>5.8096280240456464</v>
      </c>
      <c r="M31" s="9">
        <f t="shared" si="6"/>
        <v>14</v>
      </c>
      <c r="N31">
        <f t="shared" si="7"/>
        <v>0.94637128657640246</v>
      </c>
      <c r="O31" s="9">
        <f t="shared" si="0"/>
        <v>9</v>
      </c>
      <c r="P31">
        <f t="shared" si="1"/>
        <v>2.0766179356845356E-9</v>
      </c>
      <c r="Q31" s="9">
        <f t="shared" si="8"/>
        <v>17</v>
      </c>
      <c r="R31">
        <f t="shared" si="9"/>
        <v>0.16464541891140244</v>
      </c>
      <c r="S31" s="9">
        <f t="shared" si="10"/>
        <v>9</v>
      </c>
      <c r="T31">
        <f t="shared" si="11"/>
        <v>4.5778819610521314E-6</v>
      </c>
    </row>
    <row r="32" spans="1:20" x14ac:dyDescent="0.35">
      <c r="A32" s="8" t="s">
        <v>54</v>
      </c>
      <c r="B32" s="10">
        <v>64.049999999999983</v>
      </c>
      <c r="C32" s="10">
        <v>0.1748014747024251</v>
      </c>
      <c r="D32" s="10">
        <v>66.084999999999994</v>
      </c>
      <c r="E32" s="10">
        <v>9.4428103173729516E-2</v>
      </c>
      <c r="F32" s="10">
        <v>66.31</v>
      </c>
      <c r="G32" s="10">
        <v>0.24358434541918847</v>
      </c>
      <c r="H32" s="10">
        <v>65.954999999999998</v>
      </c>
      <c r="I32" s="10">
        <v>0.19923464669920332</v>
      </c>
      <c r="J32" s="10">
        <v>78.424999999999997</v>
      </c>
      <c r="K32" s="10">
        <v>9.4919922390753406</v>
      </c>
      <c r="M32" s="9">
        <f t="shared" si="6"/>
        <v>13</v>
      </c>
      <c r="N32">
        <f t="shared" si="7"/>
        <v>4.0582300298061991E-14</v>
      </c>
      <c r="O32" s="9">
        <f t="shared" si="0"/>
        <v>16</v>
      </c>
      <c r="P32">
        <f t="shared" si="1"/>
        <v>3.1464007662389107E-14</v>
      </c>
      <c r="Q32" s="9">
        <f t="shared" si="8"/>
        <v>17</v>
      </c>
      <c r="R32">
        <f t="shared" si="9"/>
        <v>1.8329647667610762E-14</v>
      </c>
      <c r="S32" s="9">
        <f t="shared" si="10"/>
        <v>9</v>
      </c>
      <c r="T32">
        <f t="shared" si="11"/>
        <v>4.9490404701966258E-4</v>
      </c>
    </row>
  </sheetData>
  <conditionalFormatting sqref="N3:N32 P3:P32 R3:R32 T3:T32">
    <cfRule type="cellIs" dxfId="0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T-test - Renmark</vt:lpstr>
      <vt:lpstr>T-test artificial</vt:lpstr>
    </vt:vector>
  </TitlesOfParts>
  <Company>UHasselt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MOLENBRUCH Yves</dc:creator>
  <cp:lastModifiedBy>Mor Kaspi</cp:lastModifiedBy>
  <dcterms:created xsi:type="dcterms:W3CDTF">2022-06-01T14:38:28Z</dcterms:created>
  <dcterms:modified xsi:type="dcterms:W3CDTF">2023-01-15T13:56:00Z</dcterms:modified>
</cp:coreProperties>
</file>